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封面" sheetId="2" r:id="rId1"/>
    <sheet name="报价说明" sheetId="4" r:id="rId2"/>
    <sheet name="汇总表" sheetId="3" r:id="rId3"/>
    <sheet name="工程量清单" sheetId="1" r:id="rId4"/>
    <sheet name="单价分析表" sheetId="5" r:id="rId5"/>
    <sheet name="措施清单表" sheetId="6" r:id="rId6"/>
    <sheet name="材料价格表" sheetId="7" r:id="rId7"/>
  </sheets>
  <externalReferences>
    <externalReference r:id="rId8"/>
  </externalReferences>
  <definedNames>
    <definedName name="js" localSheetId="0">EVALUATE(#REF!)</definedName>
    <definedName name="aaaa">EVALUATE(#REF!)</definedName>
    <definedName name="_xlnm.Print_Area" localSheetId="0">封面!#REF!</definedName>
    <definedName name="B">EVALUATE(#REF!)</definedName>
    <definedName name="E" localSheetId="2">EVALUATE(SUBSTITUTE(SUBSTITUTE(#REF!,"[","*ISTEXT(""["),"]","]"")"))</definedName>
    <definedName name="_xlnm.Print_Area" localSheetId="3">工程量清单!$A$1:$F$13</definedName>
    <definedName name="_xlnm.Print_Area" localSheetId="2">汇总表!$A$1:$G$20</definedName>
    <definedName name="_xlnm.Print_Area" localSheetId="6">材料价格表!$A$1:$I$22</definedName>
    <definedName name="_xlnm.Print_Area" localSheetId="5">措施清单表!$A$1:$F$12</definedName>
    <definedName name="_xlnm.Print_Area" localSheetId="4">单价分析表!$A$1:$H$124</definedName>
    <definedName name="_xlnm.Print_Area" localSheetId="1">报价说明!$A$1:$A$33</definedName>
    <definedName name="_xlnm.Print_Titles" localSheetId="1">报价说明!$1:$1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<sst xmlns="http://schemas.openxmlformats.org/spreadsheetml/2006/main" count="388" uniqueCount="163">
  <si>
    <t>广东省生殖医院2号楼电梯外墙改造项目投标报价表</t>
  </si>
  <si>
    <r>
      <rPr>
        <b/>
        <sz val="22"/>
        <rFont val="Times New Roman"/>
        <charset val="1"/>
      </rPr>
      <t xml:space="preserve">                                </t>
    </r>
    <r>
      <rPr>
        <b/>
        <sz val="22"/>
        <rFont val="宋体"/>
        <charset val="134"/>
      </rPr>
      <t>投</t>
    </r>
    <r>
      <rPr>
        <b/>
        <sz val="22"/>
        <rFont val="Times New Roman"/>
        <charset val="1"/>
      </rPr>
      <t xml:space="preserve">     </t>
    </r>
    <r>
      <rPr>
        <b/>
        <sz val="22"/>
        <rFont val="宋体"/>
        <charset val="134"/>
      </rPr>
      <t>标  总  价</t>
    </r>
  </si>
  <si>
    <t>总包单位：</t>
  </si>
  <si>
    <t>工程名称：</t>
  </si>
  <si>
    <t>广东省生殖医院2号楼电梯q外墙改造项目</t>
  </si>
  <si>
    <t>合同含增值税总价（小写）：</t>
  </si>
  <si>
    <t xml:space="preserve">                  （大写）：</t>
  </si>
  <si>
    <t xml:space="preserve">投    标    人：                            </t>
  </si>
  <si>
    <t>(单位签字盖章)</t>
  </si>
  <si>
    <t>法定代表人或其授权人：</t>
  </si>
  <si>
    <t xml:space="preserve">（签字盖章)  </t>
  </si>
  <si>
    <t>编  制  时  间：</t>
  </si>
  <si>
    <t>广东省生殖医院2号楼电梯外墙改造项目清单报价说明</t>
  </si>
  <si>
    <t>1、本工程按以下承包方式：固定不含税综合单价包干，结算时工程量清单采用《建设工程工程量清单计价规范》（GB 50500-2013）及其配套文件执行，按招标人下发的施工蓝图及设计变更计算工程量。最终结算工程量不高于建设单位审计部门审定确认的工程量。对于不含税综合单价因乙方在报价时已综合考虑各种因素，结算时不含税综合单价不因任何条件的变化而进行调整，如出现增值税税率调整，根据乙方提供的增值税税率及税额据实办理结算。乙方提供税率为 9 %的增值税专用发票。</t>
  </si>
  <si>
    <r>
      <rPr>
        <sz val="10"/>
        <rFont val="宋体"/>
        <charset val="134"/>
      </rPr>
      <t>2、本工程包干综合单价包含所有主材费（钢材、铝型材、玻璃、铝板等）、辅材费、开孔、磨边、切角、倒角、开模、制作、包装、运输（含装卸）、安装、封样、现场打样、修复、成品保护、隔离剂涂刷及清洗、防雷接地焊接施工费、材料采购保管费、保险费、检测费（原材料送检）、其他措施费（含材料二次搬运及多次搬运、脚手架搭设、登高车、垂直运输机械费及其进出场费、夜间施工、赶工费、建筑垃圾清运等安全文明措施费以外的一切其他措施费用）、政策风险费、人员培训费、机械费、材料转运费、管理费、利润、规费、</t>
    </r>
    <r>
      <rPr>
        <b/>
        <sz val="10"/>
        <color rgb="FFFF0000"/>
        <rFont val="宋体"/>
        <charset val="134"/>
      </rPr>
      <t>图纸深化费用（由中标单位支付深化审计费用共计5000.00元整）</t>
    </r>
    <r>
      <rPr>
        <sz val="10"/>
        <rFont val="宋体"/>
        <charset val="134"/>
      </rPr>
      <t>、验收等工程完成所需的一切费用以及人工、材料、机械、政策性调整的市场价格波动等各项因素所涉及的全部费用。合同、图纸及招标说明明示或暗示的投标人所有责任、义务和一般风险(除不可抗力及罕见的气候和地质条件) 。</t>
    </r>
  </si>
  <si>
    <t>3、工程量清单的项目特征及具体做法只作重点描述。如项目特征及具体做法未列全，详细描述见施工图、技术说明(含各种回复等资料)、相应标准图集、规范。工程量清单中的项目特征及名称与施工图、技术说明(含各种回复及设计变更单等资料)及相应标准图集、规范有不一致的地方，施工单位在投标时应仔细阅读施工图、技术说明(含各种回复及设计变更单等资料)及相应标准图集、规范，根据招标文件规定的程序提出质疑，经招标人回复后，按照回复内容调整，若未提出质疑，一律以施工图、技术说明(含各种回复及设计变更单等资料)、相应标准图集、规范，并结合施工经验和现场踏勘情况，以完成该清单项目的所有工作内容为准进行综合报价，中标后不得以工程量清单中的项目特征及名称与施工图、技术说明(含各种回复及设计变更单等资料)及相应标准图集、规范不一致为由提出索赔，且实际施工仍然按照施工图、技术说明(含各种回复及设计变更单等资料)及相应标准图集、严格按图规范施工；</t>
  </si>
  <si>
    <t>4.本工程措施费为总价包干费用。施工过程中未列项实体清单及变更签证的综合单价，按招标清单类似工程量清单综合单价分析表中的主材 、人工、辅材、制作安装费及其他费组价，形成最终综合单价（其中仅主材、五金配件调整，其余费用不作调整），办理变更签证及未列项清单，具体约定详见合同条款。</t>
  </si>
  <si>
    <t>5.投标报价时应考虑医院现场营业及上级部门检查、干扰等施工配合工作，中标后进场施工必须听从发包人现场负责人的指挥管理，做好配合工作，该费用在措施费中包干使用，不做调整。</t>
  </si>
  <si>
    <t>6.材料加工、制作费及成品保护：包括材料卸货、场内运输、场内二次运输、存放、原材保护、加工前清理、照订单及加工图加工、成品保护、成品存放等按要求完成整个流程所需的一切其他辅助材料费、人工费、机械费、场地费、办公费等费用。</t>
  </si>
  <si>
    <t>7.包装运输费:包括成品贴膜、包装，成品装车并运输到指定地点等按要求完成整个流程所需要的费用。</t>
  </si>
  <si>
    <t>8.安装费:包括材料卸货、现场转运、存放及管理、材料保护、安装前后测量、安装机具、安装前清理、按图示安装各种构件、现场调整、安装后保护、过程检验、竣工检验等按要求完成整个流程所需的一切其他辅助材料费、人工费、机械费、办公费等费用。</t>
  </si>
  <si>
    <t>9.主要材料单价：本项目所需的材料（型钢、铝型材、玻璃、铝板等）原材加工、运输到指定地点等供货环节所需的一切材料费、加工费、开模费、造型加工费、检验试验费、包装费、运输费、特急费定点加工费、采购风险费等按要求完成本项目所需的所有费用。</t>
  </si>
  <si>
    <t>10.辅助材料费：指除去本项目所用主材之外的完成本项目所需要的所有其他材料，包括但不限于防火漆、密封条、硅胶、紧固件、钢构件、隔热条、电焊条、螺栓、螺钉、泡沫棒、玻璃垫块、PVC胶条、滤水海绵等其他所有材料。其他辅材详见图纸、规范及技术要求。</t>
  </si>
  <si>
    <t>11.管理费（包干费率）：包括为完成本项目所需的公司管理、办公及场地、财务管理、项目协调配合、缺陷期及质保期管理等除上述加工、组装、安装及设计部分已包含之外的人工费、工器具费、办公费等费用。</t>
  </si>
  <si>
    <t>12.按照施工图纸，完成所需深化设计，并协调对设计单位出具的施工图进行盖章所需的一切协调费、人工费、制图费、工具费、办公费等费用，以上费用由投标人考虑在综合单价中。</t>
  </si>
  <si>
    <t>13、投标人应结合施工现场实际情况和自身技术、管理水平、经营状况、机械设备以及编制的施工方案和招标文件的有关要求自行考虑总包单位拆除外架之后所产相关措施费用，并在措施费中考虑，结算时不再另行增加费用。</t>
  </si>
  <si>
    <t>14、投标报价已经充分考虑现场现状情况、雨季、节假日赶工等因素的影响，在施工过程中不因以上原因及人工市场涨价等因素影响要求调整价格；</t>
  </si>
  <si>
    <t>15、本工程质量标准：符合国家现行的验收标准，质量合格，包一次性验收合格。</t>
  </si>
  <si>
    <t>16、招标人的临电供配系统只提供至二级配电箱（含二级配电箱），二级配电箱以下投标人自行负责（含移动配电箱）的一切机械用电线、电缆、节能灯线、灯罩、灯管等（所提供的电源必须满足发标单位和国家相关规范的要求，；劳动保护用品（安全帽、安全带、工作服、雨衣、雨鞋、各种手套、口罩、防尘面具、防暑降温等用品）由乙方负责，其费用包含在报价中。劳保用品配备的数量必须满足安全生产的相关要求，乙方管理及施工人员必须按照甲方要求统一配置服装，若服装由甲方统一配置，费用由乙方自行承担，该费用在每月支付乙方工程款时扣回；</t>
  </si>
  <si>
    <t>17、我方承诺工期为：投标人承诺满足招标人各节点及总工期进度要求，投标人保证现场机械、材料、劳动力投入，保证甲方工期要求完工，拖延工期一天支付违约金5000元/天，必须考虑雨天、节假日、不可抗力的自然灾害等影响因素。为满足工期要求，乙方配合项目部增加人员及机械。报价中已综合考虑项目赶工人员措施情况。</t>
  </si>
  <si>
    <t>18、施工现场水电由招标人免费提供使用，投标人不得浪费；招标人不提供工人住宿及管理人员办公场地，投标人报价需在单价中综合考虑费用。</t>
  </si>
  <si>
    <t>19、付款方式：合同签订支付30%预付款，分包工程现场施工完成后支付至合同造价的85%，完工并通过甲方验收后施工单位办理结算申请，甲方在60天内完成结算审核确认工作，双方确认结算后15天内支付至结算总价的97%，预留结算总价的3%作为保修金，质保期满2年后第15天内且无任何质量问题时，无息一次性付清保修金。</t>
  </si>
  <si>
    <t>20、投标人需配备项目负责人管理及协调现场施工进度和质量安全，并根据施工进度情况及招标人要求进行增减人员。办公场地由投标人自行考虑在投标报价中，不另计费；</t>
  </si>
  <si>
    <t>21、登高作业需佩戴五点式安全带，安全梯符合招标人要求，禁止使用人字梯及门字架，登高车需验收合格后方可进场。</t>
  </si>
  <si>
    <t>22、投标人需现场踏勘，复核招标人前期主体结构尺寸数据后下单订料。</t>
  </si>
  <si>
    <t>23、材料调差：本项目因施工周期段不设材料调差，材料价格波动投标单位需自行考虑。</t>
  </si>
  <si>
    <t>24、本项目在确认中标单位，需在一周内完成色板确认，在10天内完成材料下单订购，在20天内完成主要材料供货进场施工并在20天内施工完成.</t>
  </si>
  <si>
    <t>25、以上条款未尽事宜，按招标文件、技术标准、验收标准、施工合同相关条款为准。</t>
  </si>
  <si>
    <t xml:space="preserve">投    标    人：(单位签字盖章)                            </t>
  </si>
  <si>
    <t xml:space="preserve">法定代表人或其授权人：（签字盖章) </t>
  </si>
  <si>
    <t>投标时间:          年     月     日</t>
  </si>
  <si>
    <t>报价总表</t>
  </si>
  <si>
    <t>工程名称;广东省生殖医院2号楼电梯外墙改造项目</t>
  </si>
  <si>
    <t>序号</t>
  </si>
  <si>
    <t>报价项目</t>
  </si>
  <si>
    <t>单位</t>
  </si>
  <si>
    <t>工程量</t>
  </si>
  <si>
    <t>综合单价（不含税）</t>
  </si>
  <si>
    <t>不含税合价（元）</t>
  </si>
  <si>
    <t>备注</t>
  </si>
  <si>
    <t>㎡</t>
  </si>
  <si>
    <t>含龙骨、耐候胶、铝板及辅材</t>
  </si>
  <si>
    <t>含铝材、玻璃、五金、密封胶及辅材</t>
  </si>
  <si>
    <t>含现有玻璃雨棚拆除、龙骨、耐候胶、铝板</t>
  </si>
  <si>
    <t>含龙骨、耐候胶</t>
  </si>
  <si>
    <t>保护性拆除及清运</t>
  </si>
  <si>
    <t>处</t>
  </si>
  <si>
    <t>蜘蛛人施工</t>
  </si>
  <si>
    <t>小计</t>
  </si>
  <si>
    <t>施工措施费</t>
  </si>
  <si>
    <t>项</t>
  </si>
  <si>
    <t>2台登高车</t>
  </si>
  <si>
    <t>成品保护费</t>
  </si>
  <si>
    <t>含玻璃拆除地面保护</t>
  </si>
  <si>
    <t>安全文明施工费</t>
  </si>
  <si>
    <t>垃圾清运费</t>
  </si>
  <si>
    <t>A</t>
  </si>
  <si>
    <t>不含税总造价</t>
  </si>
  <si>
    <t>B</t>
  </si>
  <si>
    <t>管理费</t>
  </si>
  <si>
    <t>C</t>
  </si>
  <si>
    <t>工程增值税</t>
  </si>
  <si>
    <t>D</t>
  </si>
  <si>
    <t>含税总造价</t>
  </si>
  <si>
    <t>工程量清单</t>
  </si>
  <si>
    <t>项目名称：广东省生殖医院2号楼电梯外墙改造项目</t>
  </si>
  <si>
    <t xml:space="preserve"> 序号</t>
  </si>
  <si>
    <t>施工内容</t>
  </si>
  <si>
    <t>材料规格</t>
  </si>
  <si>
    <t>电梯轿厢外包铝板</t>
  </si>
  <si>
    <t>3.0mm银白色氟碳铝板</t>
  </si>
  <si>
    <t>电梯层间外包铝板</t>
  </si>
  <si>
    <t>2.5mm香槟色氟碳铝板</t>
  </si>
  <si>
    <t>电梯前室门窗</t>
  </si>
  <si>
    <t>50系列铝合金门窗</t>
  </si>
  <si>
    <t>开启扇采用6mm水晶灰钢化玻璃，固定玻璃采用6mm白玻+1.52PVB+6mm水晶灰夹胶钢化玻璃</t>
  </si>
  <si>
    <t>1F铝板雨棚</t>
  </si>
  <si>
    <t>3.0mm银白色雨棚氟碳铝板</t>
  </si>
  <si>
    <t>1F空调主机外包穿孔铝板</t>
  </si>
  <si>
    <t>3.0mm银白色穿孔铝板</t>
  </si>
  <si>
    <t>玻璃拆除</t>
  </si>
  <si>
    <t>拆除、清运</t>
  </si>
  <si>
    <t>包含电梯前室和电梯轿厢</t>
  </si>
  <si>
    <t>铝板工程量小计</t>
  </si>
  <si>
    <t>窗台铝板加固</t>
  </si>
  <si>
    <t>/</t>
  </si>
  <si>
    <t>按实际需求核算最终结算数据</t>
  </si>
  <si>
    <t>铝板加固工程量小计：</t>
  </si>
  <si>
    <t>备注：最终工程量按实际完成量办理结算确认，铝板和穿孔铝板按展开面积计算，玻璃按投影面积计算，窗台铝板按窗台个数计算。</t>
  </si>
  <si>
    <t>综合单价分析表</t>
  </si>
  <si>
    <t>类型名称：</t>
  </si>
  <si>
    <t>项目名称</t>
  </si>
  <si>
    <t>厂家/品牌</t>
  </si>
  <si>
    <t>单位含量</t>
  </si>
  <si>
    <t>含损耗单价（元）</t>
  </si>
  <si>
    <t>费用
（元）</t>
  </si>
  <si>
    <t>一</t>
  </si>
  <si>
    <t>材料费</t>
  </si>
  <si>
    <t>...</t>
  </si>
  <si>
    <t>二</t>
  </si>
  <si>
    <t>人工费</t>
  </si>
  <si>
    <t>元</t>
  </si>
  <si>
    <t>制作费用</t>
  </si>
  <si>
    <t>安装费用</t>
  </si>
  <si>
    <t>三</t>
  </si>
  <si>
    <t>机械及运输费</t>
  </si>
  <si>
    <t>机械费</t>
  </si>
  <si>
    <t>运输费</t>
  </si>
  <si>
    <t>四</t>
  </si>
  <si>
    <r>
      <rPr>
        <b/>
        <sz val="10"/>
        <rFont val="宋体"/>
        <charset val="134"/>
      </rPr>
      <t>其他费用</t>
    </r>
    <r>
      <rPr>
        <b/>
        <sz val="10"/>
        <color rgb="FFFF0000"/>
        <rFont val="宋体"/>
        <charset val="134"/>
      </rPr>
      <t>（一+二+三为基数）</t>
    </r>
  </si>
  <si>
    <t>管理费、规费及利润等</t>
  </si>
  <si>
    <t>五</t>
  </si>
  <si>
    <t>不含税综合单价=一+…+三+四</t>
  </si>
  <si>
    <t>六</t>
  </si>
  <si>
    <t>税金=五*9%</t>
  </si>
  <si>
    <t>七</t>
  </si>
  <si>
    <t>含税综合单价=五+六</t>
  </si>
  <si>
    <t>措施项目清单明细表</t>
  </si>
  <si>
    <t>数量</t>
  </si>
  <si>
    <t>不含税价</t>
  </si>
  <si>
    <t>图纸深化设计费</t>
  </si>
  <si>
    <r>
      <rPr>
        <sz val="10"/>
        <rFont val="宋体"/>
        <charset val="134"/>
      </rPr>
      <t>项</t>
    </r>
  </si>
  <si>
    <r>
      <rPr>
        <sz val="10"/>
        <rFont val="宋体"/>
        <charset val="134"/>
      </rPr>
      <t>成品保护费</t>
    </r>
  </si>
  <si>
    <t>垃圾清运费用</t>
  </si>
  <si>
    <t>除以上未列出的其他全部措施费</t>
  </si>
  <si>
    <t>合计</t>
  </si>
  <si>
    <t xml:space="preserve">备注：1.本工程措施费为总价包干费用，施工过程中无论清单项目及工程量的增减（包含变更签证产生的措施费用），结算时均不做调整。
      2.以上未填写部分视为自动放弃，视为此处报价已经考虑到其他项目中。                                              </t>
  </si>
  <si>
    <t xml:space="preserve"> 投标人（公章 ）：                                   法人代表或授权委托人（签名）：</t>
  </si>
  <si>
    <t xml:space="preserve">                                                     日    期 ：     年     月    日</t>
  </si>
  <si>
    <t>主要材料价格表</t>
  </si>
  <si>
    <t>材料名称</t>
  </si>
  <si>
    <t>规格/型号</t>
  </si>
  <si>
    <t>品牌</t>
  </si>
  <si>
    <t>不含税单价（元）</t>
  </si>
  <si>
    <t>含损耗不含税单价（元）</t>
  </si>
  <si>
    <t>损耗率%</t>
  </si>
  <si>
    <t>6mm水晶灰钢化玻璃</t>
  </si>
  <si>
    <t>6mm白玻+1.52PVB+6mm水晶灰夹胶钢化玻璃</t>
  </si>
  <si>
    <t>3.0mm</t>
  </si>
  <si>
    <t>粉末喷涂铝型材，T5</t>
  </si>
  <si>
    <t>kg</t>
  </si>
  <si>
    <t>热镀锌钢型材</t>
  </si>
  <si>
    <t>综合</t>
  </si>
  <si>
    <t>50平开窗配件</t>
  </si>
  <si>
    <t>套</t>
  </si>
  <si>
    <t>铝板制作费</t>
  </si>
  <si>
    <t>铝板安装费</t>
  </si>
  <si>
    <t>50门窗制作费</t>
  </si>
  <si>
    <t>50门窗安装费</t>
  </si>
  <si>
    <t>玻璃拆除人工费</t>
  </si>
  <si>
    <t>窗台铝板加固费用</t>
  </si>
  <si>
    <t>未列明材料投标人自行增加</t>
  </si>
  <si>
    <t>备注：主材表内材料均需报价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</si>
</sst>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2]* #,##0.00_ ;_ [$€-2]* \-#,##0.00_ ;_ [$€-2]* &quot;-&quot;??_ "/>
    <numFmt numFmtId="177" formatCode="0_);[Red]\(0\)"/>
    <numFmt numFmtId="178" formatCode="0.0%"/>
    <numFmt numFmtId="179" formatCode="0.00_ "/>
    <numFmt numFmtId="180" formatCode="0.000_ "/>
    <numFmt numFmtId="181" formatCode="0.00_);[Red]\(0.00\)"/>
    <numFmt numFmtId="182" formatCode="0_ "/>
    <numFmt numFmtId="183" formatCode="0.00;[Red]0.00"/>
    <numFmt numFmtId="184" formatCode="#,##0.00_ "/>
    <numFmt numFmtId="185" formatCode="[DBNum2][$RMB]General;[Red][DBNum2][$RMB]General"/>
    <numFmt numFmtId="186" formatCode="yyyy&quot;年&quot;m&quot;月&quot;d&quot;日&quot;;@"/>
  </numFmts>
  <fonts count="56">
    <font>
      <sz val="11"/>
      <color theme="1"/>
      <name val="宋体"/>
      <charset val="134"/>
      <scheme val="minor"/>
    </font>
    <font>
      <sz val="12"/>
      <name val="宋体"/>
      <charset val="134"/>
    </font>
    <font>
      <sz val="10"/>
      <name val="宋体"/>
      <charset val="134"/>
    </font>
    <font>
      <b/>
      <sz val="16"/>
      <name val="宋体"/>
      <charset val="134"/>
    </font>
    <font>
      <b/>
      <sz val="10"/>
      <name val="宋体"/>
      <charset val="134"/>
    </font>
    <font>
      <sz val="10"/>
      <color rgb="FFFF0000"/>
      <name val="宋体"/>
      <charset val="134"/>
    </font>
    <font>
      <b/>
      <sz val="14"/>
      <color rgb="FF000000"/>
      <name val="宋体"/>
      <charset val="134"/>
    </font>
    <font>
      <b/>
      <sz val="14"/>
      <color indexed="8"/>
      <name val="Times New Roman"/>
      <charset val="0"/>
    </font>
    <font>
      <sz val="11"/>
      <color rgb="FF000000"/>
      <name val="宋体"/>
      <charset val="134"/>
    </font>
    <font>
      <b/>
      <sz val="10"/>
      <color indexed="8"/>
      <name val="宋体"/>
      <charset val="134"/>
    </font>
    <font>
      <sz val="10"/>
      <name val="Times New Roman"/>
      <charset val="0"/>
    </font>
    <font>
      <sz val="10"/>
      <name val="宋体"/>
      <charset val="0"/>
    </font>
    <font>
      <b/>
      <sz val="10"/>
      <color rgb="FF000000"/>
      <name val="宋体"/>
      <charset val="0"/>
    </font>
    <font>
      <b/>
      <sz val="10"/>
      <color indexed="8"/>
      <name val="Times New Roman"/>
      <charset val="0"/>
    </font>
    <font>
      <sz val="11"/>
      <name val="宋体"/>
      <charset val="134"/>
    </font>
    <font>
      <sz val="10"/>
      <name val="SimSun"/>
      <charset val="134"/>
    </font>
    <font>
      <sz val="9"/>
      <name val="宋体"/>
      <charset val="134"/>
    </font>
    <font>
      <b/>
      <sz val="18"/>
      <color theme="1"/>
      <name val="宋体"/>
      <charset val="134"/>
      <scheme val="minor"/>
    </font>
    <font>
      <b/>
      <sz val="12"/>
      <color theme="1"/>
      <name val="宋体"/>
      <charset val="134"/>
      <scheme val="minor"/>
    </font>
    <font>
      <b/>
      <sz val="11"/>
      <color theme="1"/>
      <name val="宋体"/>
      <charset val="134"/>
      <scheme val="minor"/>
    </font>
    <font>
      <sz val="11"/>
      <color theme="1"/>
      <name val="微软雅黑"/>
      <charset val="134"/>
    </font>
    <font>
      <b/>
      <sz val="11"/>
      <color theme="1"/>
      <name val="微软雅黑"/>
      <charset val="134"/>
    </font>
    <font>
      <b/>
      <sz val="16"/>
      <name val="黑体"/>
      <charset val="134"/>
    </font>
    <font>
      <b/>
      <sz val="12"/>
      <name val="宋体"/>
      <charset val="134"/>
    </font>
    <font>
      <b/>
      <sz val="14"/>
      <name val="宋体"/>
      <charset val="134"/>
    </font>
    <font>
      <b/>
      <sz val="9"/>
      <name val="宋体"/>
      <charset val="134"/>
      <scheme val="minor"/>
    </font>
    <font>
      <sz val="14"/>
      <name val="宋体"/>
      <charset val="134"/>
    </font>
    <font>
      <sz val="12"/>
      <color theme="1"/>
      <name val="宋体"/>
      <charset val="134"/>
      <scheme val="minor"/>
    </font>
    <font>
      <sz val="12"/>
      <color indexed="8"/>
      <name val="宋体"/>
      <charset val="134"/>
    </font>
    <font>
      <sz val="22"/>
      <name val="黑体"/>
      <charset val="134"/>
    </font>
    <font>
      <b/>
      <sz val="22"/>
      <name val="Times New Roman"/>
      <charset val="1"/>
    </font>
    <font>
      <sz val="12"/>
      <color indexed="9"/>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indexed="8"/>
      <name val="宋体"/>
      <charset val="134"/>
    </font>
    <font>
      <b/>
      <sz val="22"/>
      <name val="宋体"/>
      <charset val="134"/>
    </font>
    <font>
      <b/>
      <sz val="10"/>
      <color rgb="FFFF0000"/>
      <name val="宋体"/>
      <charset val="134"/>
    </font>
  </fonts>
  <fills count="39">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theme="4" tint="0.8"/>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8" borderId="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0" applyNumberFormat="0" applyFill="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0" fillId="0" borderId="0" applyNumberFormat="0" applyFill="0" applyBorder="0" applyAlignment="0" applyProtection="0">
      <alignment vertical="center"/>
    </xf>
    <xf numFmtId="0" fontId="41" fillId="9" borderId="12" applyNumberFormat="0" applyAlignment="0" applyProtection="0">
      <alignment vertical="center"/>
    </xf>
    <xf numFmtId="0" fontId="42" fillId="10" borderId="13" applyNumberFormat="0" applyAlignment="0" applyProtection="0">
      <alignment vertical="center"/>
    </xf>
    <xf numFmtId="0" fontId="43" fillId="10" borderId="12" applyNumberFormat="0" applyAlignment="0" applyProtection="0">
      <alignment vertical="center"/>
    </xf>
    <xf numFmtId="0" fontId="44" fillId="11" borderId="14" applyNumberFormat="0" applyAlignment="0" applyProtection="0">
      <alignment vertical="center"/>
    </xf>
    <xf numFmtId="0" fontId="45" fillId="0" borderId="15" applyNumberFormat="0" applyFill="0" applyAlignment="0" applyProtection="0">
      <alignment vertical="center"/>
    </xf>
    <xf numFmtId="0" fontId="46" fillId="0" borderId="16" applyNumberFormat="0" applyFill="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xf numFmtId="0" fontId="1" fillId="0" borderId="0">
      <alignment vertical="center"/>
    </xf>
    <xf numFmtId="0" fontId="52" fillId="0" borderId="0">
      <alignment vertical="center"/>
    </xf>
    <xf numFmtId="0" fontId="28" fillId="0" borderId="0">
      <alignment vertical="center"/>
    </xf>
    <xf numFmtId="0" fontId="1" fillId="0" borderId="0"/>
    <xf numFmtId="0" fontId="1" fillId="0" borderId="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41"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53" fillId="0" borderId="0">
      <alignment vertical="center"/>
    </xf>
    <xf numFmtId="176" fontId="1" fillId="0" borderId="0">
      <alignment vertical="center"/>
    </xf>
    <xf numFmtId="0" fontId="1" fillId="0" borderId="0">
      <alignment vertical="center"/>
    </xf>
  </cellStyleXfs>
  <cellXfs count="189">
    <xf numFmtId="0" fontId="0" fillId="0" borderId="0" xfId="0">
      <alignment vertical="center"/>
    </xf>
    <xf numFmtId="176" fontId="1" fillId="0" borderId="0" xfId="64" applyFont="1" applyFill="1" applyBorder="1" applyAlignment="1" applyProtection="1">
      <alignment horizontal="center" vertical="center" wrapText="1"/>
      <protection locked="0"/>
    </xf>
    <xf numFmtId="177" fontId="1" fillId="0" borderId="0" xfId="64" applyNumberFormat="1" applyFont="1" applyFill="1" applyBorder="1" applyAlignment="1" applyProtection="1">
      <alignment horizontal="center" vertical="center" wrapText="1"/>
      <protection locked="0"/>
    </xf>
    <xf numFmtId="41" fontId="1" fillId="0" borderId="0" xfId="59" applyFont="1" applyFill="1" applyBorder="1" applyAlignment="1" applyProtection="1">
      <alignment horizontal="center" vertical="center" wrapText="1"/>
      <protection locked="0"/>
    </xf>
    <xf numFmtId="176" fontId="2" fillId="0" borderId="0" xfId="64" applyFont="1" applyFill="1" applyBorder="1" applyAlignment="1" applyProtection="1">
      <alignment horizontal="center" vertical="center" wrapText="1"/>
      <protection locked="0"/>
    </xf>
    <xf numFmtId="2" fontId="1" fillId="0" borderId="0" xfId="64" applyNumberFormat="1" applyFont="1" applyFill="1" applyBorder="1" applyAlignment="1" applyProtection="1">
      <alignment horizontal="center" vertical="center" wrapText="1"/>
      <protection locked="0"/>
    </xf>
    <xf numFmtId="178" fontId="1" fillId="0" borderId="0" xfId="64" applyNumberFormat="1" applyFont="1" applyFill="1" applyBorder="1" applyAlignment="1" applyProtection="1">
      <alignment horizontal="center" vertical="center" wrapText="1"/>
      <protection locked="0"/>
    </xf>
    <xf numFmtId="179" fontId="1" fillId="0" borderId="0" xfId="64" applyNumberFormat="1" applyFont="1" applyFill="1" applyBorder="1" applyAlignment="1" applyProtection="1">
      <alignment horizontal="center" vertical="center" wrapText="1"/>
      <protection locked="0"/>
    </xf>
    <xf numFmtId="176" fontId="3" fillId="0" borderId="0" xfId="64" applyFont="1" applyFill="1" applyBorder="1" applyAlignment="1" applyProtection="1">
      <alignment horizontal="center" vertical="center" wrapText="1"/>
      <protection locked="0"/>
    </xf>
    <xf numFmtId="176" fontId="4" fillId="0" borderId="0" xfId="64" applyFont="1" applyFill="1" applyBorder="1" applyAlignment="1" applyProtection="1">
      <alignment horizontal="center" vertical="center" wrapText="1"/>
      <protection locked="0"/>
    </xf>
    <xf numFmtId="178" fontId="3" fillId="0" borderId="0" xfId="64" applyNumberFormat="1" applyFont="1" applyFill="1" applyBorder="1" applyAlignment="1" applyProtection="1">
      <alignment horizontal="center" vertical="center" wrapText="1"/>
      <protection locked="0"/>
    </xf>
    <xf numFmtId="178" fontId="1" fillId="0" borderId="0" xfId="3" applyNumberFormat="1" applyFont="1" applyFill="1" applyBorder="1" applyAlignment="1" applyProtection="1">
      <alignment horizontal="center" vertical="center" wrapText="1"/>
      <protection locked="0"/>
    </xf>
    <xf numFmtId="176" fontId="2" fillId="0" borderId="1" xfId="64" applyFont="1" applyFill="1" applyBorder="1" applyAlignment="1" applyProtection="1">
      <alignment horizontal="left" vertical="center" wrapText="1"/>
      <protection locked="0"/>
    </xf>
    <xf numFmtId="178" fontId="2" fillId="0" borderId="1" xfId="64" applyNumberFormat="1" applyFont="1" applyFill="1" applyBorder="1" applyAlignment="1" applyProtection="1">
      <alignment horizontal="left" vertical="center" wrapText="1"/>
      <protection locked="0"/>
    </xf>
    <xf numFmtId="180" fontId="1" fillId="0" borderId="0" xfId="64" applyNumberFormat="1" applyFont="1" applyFill="1" applyBorder="1" applyAlignment="1" applyProtection="1">
      <alignment horizontal="center" vertical="center" wrapText="1"/>
      <protection locked="0"/>
    </xf>
    <xf numFmtId="177" fontId="4" fillId="0" borderId="2" xfId="64" applyNumberFormat="1" applyFont="1" applyFill="1" applyBorder="1" applyAlignment="1" applyProtection="1">
      <alignment horizontal="center" vertical="center" wrapText="1"/>
      <protection locked="0"/>
    </xf>
    <xf numFmtId="176" fontId="4" fillId="0" borderId="2" xfId="64" applyFont="1" applyFill="1" applyBorder="1" applyAlignment="1" applyProtection="1">
      <alignment horizontal="center" vertical="center" wrapText="1"/>
      <protection locked="0"/>
    </xf>
    <xf numFmtId="2" fontId="4" fillId="0" borderId="2" xfId="64" applyNumberFormat="1" applyFont="1" applyFill="1" applyBorder="1" applyAlignment="1" applyProtection="1">
      <alignment horizontal="center" vertical="center" wrapText="1"/>
      <protection locked="0"/>
    </xf>
    <xf numFmtId="178" fontId="4" fillId="0" borderId="2" xfId="64" applyNumberFormat="1" applyFont="1" applyFill="1" applyBorder="1" applyAlignment="1" applyProtection="1">
      <alignment horizontal="center" vertical="center" wrapText="1"/>
      <protection locked="0"/>
    </xf>
    <xf numFmtId="177" fontId="2" fillId="0" borderId="2" xfId="64" applyNumberFormat="1" applyFont="1" applyFill="1" applyBorder="1" applyAlignment="1" applyProtection="1">
      <alignment horizontal="center" vertical="center" wrapText="1"/>
      <protection locked="0"/>
    </xf>
    <xf numFmtId="0" fontId="2" fillId="0" borderId="2" xfId="56" applyFont="1" applyBorder="1" applyAlignment="1" applyProtection="1">
      <alignment vertical="center" wrapText="1"/>
    </xf>
    <xf numFmtId="176" fontId="2" fillId="0" borderId="2" xfId="64" applyFont="1" applyFill="1" applyBorder="1" applyAlignment="1" applyProtection="1">
      <alignment horizontal="center" vertical="center" wrapText="1"/>
      <protection locked="0"/>
    </xf>
    <xf numFmtId="2" fontId="2" fillId="0" borderId="2" xfId="64" applyNumberFormat="1" applyFont="1" applyFill="1" applyBorder="1" applyAlignment="1" applyProtection="1">
      <alignment horizontal="center" vertical="center" wrapText="1"/>
      <protection locked="0"/>
    </xf>
    <xf numFmtId="176" fontId="2" fillId="0" borderId="2" xfId="64" applyFont="1" applyFill="1" applyBorder="1" applyAlignment="1" applyProtection="1">
      <alignment horizontal="center" vertical="center" wrapText="1"/>
    </xf>
    <xf numFmtId="181" fontId="4" fillId="0" borderId="2" xfId="54" applyNumberFormat="1" applyFont="1" applyFill="1" applyBorder="1" applyAlignment="1">
      <alignment horizontal="center" vertical="center" wrapText="1"/>
    </xf>
    <xf numFmtId="178" fontId="4" fillId="2" borderId="2" xfId="54" applyNumberFormat="1" applyFont="1" applyFill="1" applyBorder="1" applyAlignment="1">
      <alignment horizontal="center" vertical="center" wrapText="1"/>
    </xf>
    <xf numFmtId="176" fontId="2" fillId="0" borderId="2" xfId="64" applyFont="1" applyFill="1" applyBorder="1" applyAlignment="1" applyProtection="1">
      <alignment horizontal="left" vertical="center" wrapText="1"/>
    </xf>
    <xf numFmtId="0" fontId="5" fillId="0" borderId="2" xfId="56" applyFont="1" applyBorder="1" applyAlignment="1" applyProtection="1">
      <alignment vertical="center" wrapText="1"/>
    </xf>
    <xf numFmtId="179" fontId="2" fillId="0" borderId="2" xfId="64" applyNumberFormat="1" applyFont="1" applyFill="1" applyBorder="1" applyAlignment="1" applyProtection="1">
      <alignment horizontal="center" vertical="center" wrapText="1"/>
      <protection locked="0"/>
    </xf>
    <xf numFmtId="177" fontId="2" fillId="0" borderId="2" xfId="64" applyNumberFormat="1" applyFont="1" applyFill="1" applyBorder="1" applyAlignment="1" applyProtection="1">
      <alignment horizontal="left" vertical="center" wrapText="1"/>
      <protection locked="0"/>
    </xf>
    <xf numFmtId="176" fontId="2" fillId="0" borderId="0" xfId="64" applyFont="1" applyFill="1" applyAlignment="1" applyProtection="1">
      <alignment horizontal="left" vertical="center" wrapText="1"/>
      <protection locked="0"/>
    </xf>
    <xf numFmtId="0" fontId="1" fillId="0" borderId="0" xfId="0" applyFont="1" applyFill="1" applyBorder="1" applyAlignment="1">
      <alignment vertical="center"/>
    </xf>
    <xf numFmtId="0" fontId="0" fillId="0" borderId="0" xfId="0" applyFont="1" applyFill="1" applyAlignment="1">
      <alignment vertical="center"/>
    </xf>
    <xf numFmtId="0" fontId="6" fillId="0" borderId="0" xfId="62" applyNumberFormat="1" applyFont="1" applyFill="1" applyBorder="1" applyAlignment="1" applyProtection="1">
      <alignment horizontal="center" vertical="center"/>
      <protection locked="0"/>
    </xf>
    <xf numFmtId="0" fontId="7" fillId="0" borderId="0" xfId="62" applyNumberFormat="1" applyFont="1" applyFill="1" applyBorder="1" applyAlignment="1" applyProtection="1">
      <alignment horizontal="center" vertical="center"/>
      <protection locked="0"/>
    </xf>
    <xf numFmtId="0" fontId="8" fillId="0" borderId="0" xfId="62" applyNumberFormat="1" applyFont="1" applyFill="1" applyAlignment="1" applyProtection="1">
      <alignment horizontal="left" vertical="center"/>
      <protection locked="0"/>
    </xf>
    <xf numFmtId="0" fontId="9" fillId="0" borderId="2" xfId="58" applyNumberFormat="1" applyFont="1" applyFill="1" applyBorder="1" applyAlignment="1">
      <alignment horizontal="center" vertical="center"/>
    </xf>
    <xf numFmtId="0" fontId="9" fillId="0" borderId="2" xfId="58" applyNumberFormat="1" applyFont="1" applyFill="1" applyBorder="1" applyAlignment="1">
      <alignment horizontal="center" vertical="center" wrapText="1"/>
    </xf>
    <xf numFmtId="182" fontId="9" fillId="0" borderId="2" xfId="58" applyNumberFormat="1" applyFont="1" applyFill="1" applyBorder="1" applyAlignment="1">
      <alignment horizontal="center" vertical="center" wrapText="1"/>
    </xf>
    <xf numFmtId="0" fontId="10" fillId="0" borderId="2" xfId="58" applyFont="1" applyBorder="1" applyAlignment="1">
      <alignment horizontal="center" vertical="center"/>
    </xf>
    <xf numFmtId="0" fontId="2" fillId="0" borderId="2" xfId="0" applyNumberFormat="1" applyFont="1" applyFill="1" applyBorder="1" applyAlignment="1" applyProtection="1">
      <alignment vertical="center" wrapText="1"/>
    </xf>
    <xf numFmtId="2" fontId="10" fillId="0" borderId="2" xfId="58" applyNumberFormat="1" applyFont="1" applyBorder="1" applyAlignment="1">
      <alignment horizontal="center" vertical="center"/>
    </xf>
    <xf numFmtId="0" fontId="2" fillId="0" borderId="2" xfId="60" applyFont="1" applyFill="1" applyBorder="1" applyAlignment="1">
      <alignment horizontal="left" vertical="center" wrapText="1"/>
    </xf>
    <xf numFmtId="0" fontId="11" fillId="0" borderId="2" xfId="0" applyNumberFormat="1" applyFont="1" applyFill="1" applyBorder="1" applyAlignment="1" applyProtection="1">
      <alignment vertical="center" wrapText="1"/>
    </xf>
    <xf numFmtId="0" fontId="10" fillId="0" borderId="2" xfId="60" applyFont="1" applyFill="1" applyBorder="1" applyAlignment="1">
      <alignment horizontal="center" vertical="center"/>
    </xf>
    <xf numFmtId="0" fontId="10" fillId="0" borderId="2" xfId="0" applyNumberFormat="1" applyFont="1" applyFill="1" applyBorder="1" applyAlignment="1" applyProtection="1">
      <alignment vertical="center" wrapText="1"/>
    </xf>
    <xf numFmtId="0" fontId="12" fillId="0" borderId="3" xfId="58" applyNumberFormat="1" applyFont="1" applyFill="1" applyBorder="1" applyAlignment="1">
      <alignment horizontal="center" vertical="center" wrapText="1"/>
    </xf>
    <xf numFmtId="0" fontId="13" fillId="0" borderId="4" xfId="58" applyNumberFormat="1" applyFont="1" applyFill="1" applyBorder="1" applyAlignment="1">
      <alignment horizontal="center" vertical="center"/>
    </xf>
    <xf numFmtId="0" fontId="13" fillId="0" borderId="2" xfId="58" applyNumberFormat="1" applyFont="1" applyFill="1" applyBorder="1" applyAlignment="1">
      <alignment horizontal="center" vertical="center"/>
    </xf>
    <xf numFmtId="179" fontId="13" fillId="0" borderId="2" xfId="58" applyNumberFormat="1" applyFont="1" applyFill="1" applyBorder="1" applyAlignment="1">
      <alignment horizontal="center" vertical="center"/>
    </xf>
    <xf numFmtId="0" fontId="12" fillId="0" borderId="2" xfId="6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14" fillId="0" borderId="2" xfId="0" applyFont="1" applyFill="1" applyBorder="1" applyAlignment="1">
      <alignment horizontal="left" vertical="center"/>
    </xf>
    <xf numFmtId="0" fontId="14" fillId="0" borderId="5" xfId="0" applyFont="1" applyFill="1" applyBorder="1" applyAlignment="1">
      <alignment horizontal="lef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pplyProtection="1">
      <alignment vertical="center" wrapText="1"/>
    </xf>
    <xf numFmtId="0" fontId="1"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lignment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protection locked="0"/>
    </xf>
    <xf numFmtId="0" fontId="4" fillId="3" borderId="2" xfId="55" applyFont="1" applyFill="1" applyBorder="1" applyAlignment="1" applyProtection="1">
      <alignment horizontal="right" vertical="center" wrapText="1"/>
    </xf>
    <xf numFmtId="0" fontId="2" fillId="3" borderId="2" xfId="55" applyFont="1" applyFill="1" applyBorder="1" applyAlignment="1" applyProtection="1">
      <alignment horizontal="left" vertical="center" wrapText="1"/>
    </xf>
    <xf numFmtId="0" fontId="2" fillId="3" borderId="2" xfId="55" applyFont="1" applyFill="1" applyBorder="1" applyAlignment="1" applyProtection="1">
      <alignment horizontal="center" vertical="center" wrapText="1"/>
    </xf>
    <xf numFmtId="0" fontId="15" fillId="3" borderId="2" xfId="55" applyFont="1" applyFill="1" applyBorder="1" applyAlignment="1" applyProtection="1">
      <alignment horizontal="center" vertical="center" wrapText="1"/>
    </xf>
    <xf numFmtId="182" fontId="2" fillId="3" borderId="2" xfId="55" applyNumberFormat="1" applyFont="1" applyFill="1" applyBorder="1" applyAlignment="1" applyProtection="1">
      <alignment horizontal="center" vertical="center" wrapText="1"/>
    </xf>
    <xf numFmtId="0" fontId="2"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center" vertical="center" wrapText="1"/>
      <protection locked="0"/>
    </xf>
    <xf numFmtId="0" fontId="4" fillId="4" borderId="2" xfId="55" applyFont="1" applyFill="1" applyBorder="1" applyAlignment="1" applyProtection="1">
      <alignment horizontal="center" vertical="center" wrapText="1"/>
    </xf>
    <xf numFmtId="0" fontId="4" fillId="4" borderId="2" xfId="50" applyFont="1" applyFill="1" applyBorder="1" applyAlignment="1" applyProtection="1">
      <alignment horizontal="left" vertical="center" wrapText="1"/>
    </xf>
    <xf numFmtId="0" fontId="4" fillId="4" borderId="2" xfId="50" applyFont="1" applyFill="1" applyBorder="1" applyAlignment="1" applyProtection="1">
      <alignment horizontal="left" vertical="center" wrapText="1"/>
      <protection locked="0"/>
    </xf>
    <xf numFmtId="0" fontId="4" fillId="4" borderId="2" xfId="50" applyFont="1" applyFill="1" applyBorder="1" applyAlignment="1" applyProtection="1">
      <alignment horizontal="center" vertical="center" wrapText="1"/>
    </xf>
    <xf numFmtId="0" fontId="2" fillId="4" borderId="2" xfId="55" applyFont="1" applyFill="1" applyBorder="1" applyAlignment="1" applyProtection="1">
      <alignment horizontal="center" vertical="center" wrapText="1"/>
    </xf>
    <xf numFmtId="179" fontId="2" fillId="4" borderId="2" xfId="55" applyNumberFormat="1" applyFont="1" applyFill="1" applyBorder="1" applyAlignment="1" applyProtection="1">
      <alignment horizontal="center" vertical="center" wrapText="1"/>
      <protection locked="0"/>
    </xf>
    <xf numFmtId="179" fontId="4" fillId="4" borderId="2" xfId="55" applyNumberFormat="1" applyFont="1" applyFill="1" applyBorder="1" applyAlignment="1" applyProtection="1">
      <alignment horizontal="center" vertical="center" wrapText="1"/>
    </xf>
    <xf numFmtId="0" fontId="2" fillId="4" borderId="2" xfId="55" applyFont="1" applyFill="1" applyBorder="1" applyAlignment="1" applyProtection="1">
      <alignment horizontal="center" vertical="center" wrapText="1"/>
      <protection locked="0"/>
    </xf>
    <xf numFmtId="0" fontId="2" fillId="0" borderId="2" xfId="5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xf>
    <xf numFmtId="181" fontId="2" fillId="0" borderId="2" xfId="0" applyNumberFormat="1" applyFont="1" applyFill="1" applyBorder="1" applyAlignment="1" applyProtection="1">
      <alignment horizontal="center" vertical="center"/>
    </xf>
    <xf numFmtId="181" fontId="4" fillId="2" borderId="2" xfId="54" applyNumberFormat="1" applyFont="1" applyFill="1" applyBorder="1" applyAlignment="1">
      <alignment horizontal="center" vertical="center" wrapText="1"/>
    </xf>
    <xf numFmtId="179" fontId="2" fillId="0" borderId="2" xfId="55" applyNumberFormat="1" applyFont="1" applyFill="1" applyBorder="1" applyAlignment="1" applyProtection="1">
      <alignment horizontal="center" vertical="center" wrapText="1"/>
    </xf>
    <xf numFmtId="0" fontId="16" fillId="0" borderId="2" xfId="55" applyFont="1" applyFill="1" applyBorder="1" applyAlignment="1" applyProtection="1">
      <alignment vertical="center" wrapText="1"/>
    </xf>
    <xf numFmtId="0" fontId="2" fillId="2" borderId="2" xfId="54" applyFont="1" applyFill="1" applyBorder="1" applyAlignment="1">
      <alignment horizontal="left" vertical="center" wrapText="1"/>
    </xf>
    <xf numFmtId="0" fontId="2" fillId="0" borderId="2" xfId="55" applyFont="1" applyFill="1" applyBorder="1" applyAlignment="1" applyProtection="1">
      <alignment vertical="center" wrapText="1"/>
      <protection locked="0"/>
    </xf>
    <xf numFmtId="0" fontId="4" fillId="4" borderId="2" xfId="55" applyFont="1" applyFill="1" applyBorder="1" applyAlignment="1" applyProtection="1">
      <alignment horizontal="left" vertical="center" wrapText="1"/>
    </xf>
    <xf numFmtId="10" fontId="4" fillId="4" borderId="2" xfId="55" applyNumberFormat="1" applyFont="1" applyFill="1" applyBorder="1" applyAlignment="1" applyProtection="1">
      <alignment horizontal="left" vertical="center" wrapText="1"/>
      <protection locked="0"/>
    </xf>
    <xf numFmtId="179" fontId="2" fillId="4" borderId="2" xfId="55" applyNumberFormat="1" applyFont="1" applyFill="1" applyBorder="1" applyAlignment="1" applyProtection="1">
      <alignment vertical="center" wrapText="1"/>
    </xf>
    <xf numFmtId="179" fontId="2" fillId="4" borderId="2" xfId="55" applyNumberFormat="1" applyFont="1" applyFill="1" applyBorder="1" applyAlignment="1" applyProtection="1">
      <alignment horizontal="left" vertical="center" wrapText="1"/>
    </xf>
    <xf numFmtId="0" fontId="2" fillId="0" borderId="2" xfId="56" applyFont="1" applyBorder="1" applyAlignment="1" applyProtection="1">
      <alignment horizontal="center" vertical="center" wrapText="1"/>
      <protection locked="0"/>
    </xf>
    <xf numFmtId="0" fontId="2" fillId="0" borderId="2" xfId="55" applyFont="1" applyFill="1" applyBorder="1" applyAlignment="1" applyProtection="1">
      <alignment vertical="center" wrapText="1"/>
    </xf>
    <xf numFmtId="10" fontId="2" fillId="0" borderId="2" xfId="0" applyNumberFormat="1" applyFont="1" applyFill="1" applyBorder="1" applyAlignment="1" applyProtection="1">
      <alignment horizontal="center" vertical="center" wrapText="1"/>
    </xf>
    <xf numFmtId="10" fontId="4" fillId="2" borderId="2" xfId="54" applyNumberFormat="1" applyFont="1" applyFill="1" applyBorder="1" applyAlignment="1">
      <alignment horizontal="center" vertical="center" wrapText="1"/>
    </xf>
    <xf numFmtId="0" fontId="4" fillId="5" borderId="2" xfId="65" applyFont="1" applyFill="1" applyBorder="1" applyAlignment="1" applyProtection="1">
      <alignment horizontal="center" vertical="center" wrapText="1"/>
    </xf>
    <xf numFmtId="0" fontId="4" fillId="5" borderId="2" xfId="65" applyFont="1" applyFill="1" applyBorder="1" applyAlignment="1" applyProtection="1">
      <alignment horizontal="left" vertical="center" wrapText="1"/>
    </xf>
    <xf numFmtId="0" fontId="4" fillId="5" borderId="2" xfId="55" applyFont="1" applyFill="1" applyBorder="1" applyAlignment="1" applyProtection="1">
      <alignment horizontal="center" vertical="center" wrapText="1"/>
      <protection locked="0"/>
    </xf>
    <xf numFmtId="0" fontId="4" fillId="5" borderId="2" xfId="55" applyFont="1" applyFill="1" applyBorder="1" applyAlignment="1" applyProtection="1">
      <alignment horizontal="center" vertical="center" wrapText="1"/>
    </xf>
    <xf numFmtId="179" fontId="4" fillId="5" borderId="3" xfId="55" applyNumberFormat="1" applyFont="1" applyFill="1" applyBorder="1" applyAlignment="1" applyProtection="1">
      <alignment horizontal="center" vertical="center" wrapText="1"/>
    </xf>
    <xf numFmtId="179" fontId="4" fillId="5" borderId="8" xfId="55" applyNumberFormat="1" applyFont="1" applyFill="1" applyBorder="1" applyAlignment="1" applyProtection="1">
      <alignment horizontal="center" vertical="center" wrapText="1"/>
      <protection locked="0"/>
    </xf>
    <xf numFmtId="179" fontId="4" fillId="5" borderId="4" xfId="55" applyNumberFormat="1" applyFont="1" applyFill="1" applyBorder="1" applyAlignment="1" applyProtection="1">
      <alignment horizontal="center" vertical="center" wrapText="1"/>
    </xf>
    <xf numFmtId="179" fontId="4" fillId="5" borderId="2" xfId="55" applyNumberFormat="1" applyFont="1" applyFill="1" applyBorder="1" applyAlignment="1" applyProtection="1">
      <alignment horizontal="left" vertical="center" wrapText="1"/>
      <protection locked="0"/>
    </xf>
    <xf numFmtId="179" fontId="2" fillId="4" borderId="2" xfId="55" applyNumberFormat="1" applyFont="1" applyFill="1" applyBorder="1" applyAlignment="1" applyProtection="1">
      <alignment horizontal="center" vertical="center" wrapText="1"/>
    </xf>
    <xf numFmtId="10" fontId="2" fillId="4" borderId="2" xfId="55" applyNumberFormat="1"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18" fillId="0" borderId="2" xfId="0" applyFont="1" applyBorder="1" applyAlignment="1">
      <alignment horizontal="left" vertical="center"/>
    </xf>
    <xf numFmtId="0" fontId="19" fillId="0" borderId="2" xfId="0" applyFont="1" applyBorder="1" applyAlignment="1">
      <alignment horizontal="center" vertical="center"/>
    </xf>
    <xf numFmtId="0" fontId="0" fillId="0" borderId="2" xfId="0" applyBorder="1" applyAlignment="1">
      <alignment horizontal="center" vertical="center"/>
    </xf>
    <xf numFmtId="183" fontId="0" fillId="0" borderId="2" xfId="0" applyNumberFormat="1" applyBorder="1" applyAlignment="1">
      <alignment horizontal="center" vertical="center"/>
    </xf>
    <xf numFmtId="0" fontId="20" fillId="0" borderId="2" xfId="0" applyFont="1" applyBorder="1" applyAlignment="1">
      <alignment horizontal="center" vertical="center"/>
    </xf>
    <xf numFmtId="0" fontId="0" fillId="0" borderId="2" xfId="0" applyBorder="1" applyAlignment="1">
      <alignment horizontal="center" vertical="center" wrapText="1"/>
    </xf>
    <xf numFmtId="0" fontId="19" fillId="6" borderId="2" xfId="0" applyFont="1" applyFill="1" applyBorder="1" applyAlignment="1">
      <alignment horizontal="center" vertical="center"/>
    </xf>
    <xf numFmtId="183" fontId="19" fillId="6" borderId="2" xfId="0" applyNumberFormat="1" applyFont="1" applyFill="1" applyBorder="1" applyAlignment="1">
      <alignment horizontal="center" vertical="center"/>
    </xf>
    <xf numFmtId="0" fontId="21" fillId="6" borderId="2" xfId="0" applyFont="1" applyFill="1" applyBorder="1" applyAlignment="1">
      <alignment horizontal="center" vertical="center"/>
    </xf>
    <xf numFmtId="0" fontId="0" fillId="0" borderId="0" xfId="0" applyAlignment="1">
      <alignment horizontal="left" vertical="center"/>
    </xf>
    <xf numFmtId="0" fontId="0" fillId="2" borderId="0" xfId="0" applyFill="1">
      <alignment vertical="center"/>
    </xf>
    <xf numFmtId="0" fontId="0" fillId="0" borderId="0" xfId="0" applyBorder="1">
      <alignment vertical="center"/>
    </xf>
    <xf numFmtId="181" fontId="22" fillId="0" borderId="0" xfId="0" applyNumberFormat="1" applyFont="1" applyFill="1" applyBorder="1" applyAlignment="1">
      <alignment horizontal="center" vertical="center" wrapText="1"/>
    </xf>
    <xf numFmtId="184" fontId="22" fillId="0" borderId="0" xfId="0" applyNumberFormat="1" applyFont="1" applyFill="1" applyBorder="1" applyAlignment="1">
      <alignment horizontal="center" vertical="center" wrapText="1"/>
    </xf>
    <xf numFmtId="181" fontId="14" fillId="0" borderId="0" xfId="0" applyNumberFormat="1" applyFont="1" applyFill="1" applyBorder="1" applyAlignment="1">
      <alignment horizontal="left" vertical="center" wrapText="1"/>
    </xf>
    <xf numFmtId="184" fontId="14" fillId="0" borderId="0" xfId="0" applyNumberFormat="1" applyFont="1" applyFill="1" applyBorder="1" applyAlignment="1">
      <alignment horizontal="left" vertical="center" wrapText="1"/>
    </xf>
    <xf numFmtId="177" fontId="23" fillId="0" borderId="2" xfId="0" applyNumberFormat="1" applyFont="1" applyFill="1" applyBorder="1" applyAlignment="1">
      <alignment horizontal="center" vertical="center"/>
    </xf>
    <xf numFmtId="181" fontId="23" fillId="0" borderId="2" xfId="0" applyNumberFormat="1" applyFont="1" applyFill="1" applyBorder="1" applyAlignment="1">
      <alignment horizontal="center" vertical="center"/>
    </xf>
    <xf numFmtId="184" fontId="23" fillId="0" borderId="2" xfId="0" applyNumberFormat="1" applyFont="1" applyFill="1" applyBorder="1" applyAlignment="1">
      <alignment horizontal="center" vertical="center" wrapText="1"/>
    </xf>
    <xf numFmtId="181" fontId="23" fillId="0" borderId="2" xfId="0" applyNumberFormat="1" applyFont="1" applyFill="1" applyBorder="1" applyAlignment="1">
      <alignment horizontal="center" vertical="center" wrapText="1"/>
    </xf>
    <xf numFmtId="0" fontId="2" fillId="2" borderId="2" xfId="61" applyFont="1" applyFill="1" applyBorder="1" applyAlignment="1">
      <alignment horizontal="center" vertical="center" wrapText="1"/>
    </xf>
    <xf numFmtId="181" fontId="2" fillId="2" borderId="2" xfId="0" applyNumberFormat="1" applyFont="1" applyFill="1" applyBorder="1" applyAlignment="1">
      <alignment horizontal="left" vertical="center" shrinkToFit="1"/>
    </xf>
    <xf numFmtId="181" fontId="2" fillId="2" borderId="2" xfId="0" applyNumberFormat="1" applyFont="1" applyFill="1" applyBorder="1" applyAlignment="1">
      <alignment horizontal="center" vertical="center" wrapText="1"/>
    </xf>
    <xf numFmtId="184" fontId="2" fillId="2" borderId="2" xfId="0" applyNumberFormat="1" applyFont="1" applyFill="1" applyBorder="1" applyAlignment="1">
      <alignment horizontal="center" vertical="center"/>
    </xf>
    <xf numFmtId="181" fontId="2" fillId="2" borderId="2" xfId="0" applyNumberFormat="1" applyFont="1" applyFill="1" applyBorder="1" applyAlignment="1">
      <alignment horizontal="center" vertical="center" wrapText="1" shrinkToFit="1"/>
    </xf>
    <xf numFmtId="181" fontId="2" fillId="2" borderId="2" xfId="0" applyNumberFormat="1" applyFont="1" applyFill="1" applyBorder="1" applyAlignment="1">
      <alignment horizontal="left" vertical="center" wrapText="1" shrinkToFit="1"/>
    </xf>
    <xf numFmtId="0" fontId="4" fillId="6" borderId="2" xfId="61" applyFont="1" applyFill="1" applyBorder="1" applyAlignment="1">
      <alignment horizontal="center" vertical="center" wrapText="1"/>
    </xf>
    <xf numFmtId="181" fontId="4" fillId="6" borderId="2" xfId="0" applyNumberFormat="1" applyFont="1" applyFill="1" applyBorder="1" applyAlignment="1">
      <alignment horizontal="center" vertical="center" shrinkToFit="1"/>
    </xf>
    <xf numFmtId="181" fontId="4" fillId="6" borderId="2" xfId="0" applyNumberFormat="1" applyFont="1" applyFill="1" applyBorder="1" applyAlignment="1">
      <alignment horizontal="center" vertical="center" wrapText="1"/>
    </xf>
    <xf numFmtId="184" fontId="4" fillId="6" borderId="2" xfId="0" applyNumberFormat="1" applyFont="1" applyFill="1" applyBorder="1" applyAlignment="1">
      <alignment horizontal="center" vertical="center"/>
    </xf>
    <xf numFmtId="181" fontId="3" fillId="6" borderId="2" xfId="0" applyNumberFormat="1" applyFont="1" applyFill="1" applyBorder="1" applyAlignment="1">
      <alignment horizontal="center" vertical="center" wrapText="1"/>
    </xf>
    <xf numFmtId="0" fontId="2" fillId="0" borderId="2" xfId="61" applyFont="1" applyFill="1" applyBorder="1" applyAlignment="1">
      <alignment horizontal="center" vertical="center" wrapText="1"/>
    </xf>
    <xf numFmtId="181" fontId="2" fillId="0" borderId="2" xfId="0" applyNumberFormat="1" applyFont="1" applyFill="1" applyBorder="1" applyAlignment="1">
      <alignment horizontal="left" vertical="center" shrinkToFit="1"/>
    </xf>
    <xf numFmtId="181" fontId="2" fillId="0" borderId="2" xfId="0" applyNumberFormat="1" applyFont="1" applyFill="1" applyBorder="1" applyAlignment="1">
      <alignment horizontal="center" vertical="center" wrapText="1"/>
    </xf>
    <xf numFmtId="184" fontId="2" fillId="0" borderId="2" xfId="0" applyNumberFormat="1" applyFont="1" applyFill="1" applyBorder="1" applyAlignment="1">
      <alignment horizontal="center" vertical="center"/>
    </xf>
    <xf numFmtId="184" fontId="2" fillId="0" borderId="2" xfId="0" applyNumberFormat="1" applyFont="1" applyFill="1" applyBorder="1" applyAlignment="1">
      <alignment horizontal="center" vertical="center" wrapText="1"/>
    </xf>
    <xf numFmtId="181" fontId="2" fillId="0" borderId="2" xfId="0" applyNumberFormat="1" applyFont="1" applyFill="1" applyBorder="1" applyAlignment="1">
      <alignment horizontal="center" vertical="center" wrapText="1" shrinkToFit="1"/>
    </xf>
    <xf numFmtId="181" fontId="2" fillId="0" borderId="2" xfId="0" applyNumberFormat="1" applyFont="1" applyFill="1" applyBorder="1" applyAlignment="1">
      <alignment horizontal="left" vertical="center" wrapText="1" shrinkToFit="1"/>
    </xf>
    <xf numFmtId="177" fontId="23" fillId="6" borderId="2" xfId="0" applyNumberFormat="1" applyFont="1" applyFill="1" applyBorder="1" applyAlignment="1">
      <alignment horizontal="center" vertical="center"/>
    </xf>
    <xf numFmtId="181" fontId="23" fillId="6" borderId="2" xfId="0" applyNumberFormat="1" applyFont="1" applyFill="1" applyBorder="1" applyAlignment="1">
      <alignment horizontal="center" vertical="center"/>
    </xf>
    <xf numFmtId="184" fontId="23" fillId="6" borderId="2" xfId="0" applyNumberFormat="1" applyFont="1" applyFill="1" applyBorder="1" applyAlignment="1">
      <alignment horizontal="center" vertical="center"/>
    </xf>
    <xf numFmtId="184" fontId="23" fillId="6" borderId="2" xfId="0" applyNumberFormat="1" applyFont="1" applyFill="1" applyBorder="1" applyAlignment="1">
      <alignment horizontal="center" vertical="center" wrapText="1"/>
    </xf>
    <xf numFmtId="177" fontId="23" fillId="7" borderId="2" xfId="0" applyNumberFormat="1" applyFont="1" applyFill="1" applyBorder="1" applyAlignment="1">
      <alignment horizontal="center" vertical="center"/>
    </xf>
    <xf numFmtId="177" fontId="23" fillId="7" borderId="3" xfId="0" applyNumberFormat="1" applyFont="1" applyFill="1" applyBorder="1" applyAlignment="1">
      <alignment vertical="center"/>
    </xf>
    <xf numFmtId="181" fontId="23" fillId="7" borderId="2" xfId="0" applyNumberFormat="1" applyFont="1" applyFill="1" applyBorder="1" applyAlignment="1">
      <alignment vertical="center"/>
    </xf>
    <xf numFmtId="184" fontId="23" fillId="7" borderId="2" xfId="0" applyNumberFormat="1" applyFont="1" applyFill="1" applyBorder="1" applyAlignment="1">
      <alignment horizontal="center" vertical="center"/>
    </xf>
    <xf numFmtId="181" fontId="23" fillId="7" borderId="2" xfId="0" applyNumberFormat="1" applyFont="1" applyFill="1" applyBorder="1" applyAlignment="1">
      <alignment horizontal="center" vertical="center"/>
    </xf>
    <xf numFmtId="0" fontId="18" fillId="7" borderId="2" xfId="0" applyFont="1" applyFill="1" applyBorder="1">
      <alignment vertical="center"/>
    </xf>
    <xf numFmtId="9" fontId="18" fillId="7" borderId="2" xfId="0" applyNumberFormat="1" applyFont="1" applyFill="1" applyBorder="1" applyAlignment="1">
      <alignment horizontal="center" vertical="center"/>
    </xf>
    <xf numFmtId="183" fontId="18" fillId="7" borderId="2" xfId="0" applyNumberFormat="1" applyFont="1" applyFill="1" applyBorder="1" applyAlignment="1">
      <alignment horizontal="center" vertical="center"/>
    </xf>
    <xf numFmtId="177" fontId="23" fillId="7" borderId="2" xfId="0" applyNumberFormat="1" applyFont="1" applyFill="1" applyBorder="1" applyAlignment="1">
      <alignment vertical="center"/>
    </xf>
    <xf numFmtId="9" fontId="23" fillId="7" borderId="2" xfId="0" applyNumberFormat="1" applyFont="1" applyFill="1" applyBorder="1" applyAlignment="1">
      <alignment horizontal="center" vertical="center"/>
    </xf>
    <xf numFmtId="181" fontId="23" fillId="0" borderId="0" xfId="63" applyNumberFormat="1" applyFont="1" applyFill="1" applyBorder="1" applyAlignment="1">
      <alignment horizontal="left" vertical="center" wrapText="1"/>
    </xf>
    <xf numFmtId="184" fontId="23" fillId="0" borderId="0" xfId="63" applyNumberFormat="1" applyFont="1" applyFill="1" applyBorder="1" applyAlignment="1">
      <alignment horizontal="left" vertical="center" wrapText="1"/>
    </xf>
    <xf numFmtId="0" fontId="24" fillId="0" borderId="0" xfId="0" applyFont="1" applyFill="1" applyBorder="1" applyAlignment="1">
      <alignment horizontal="center" vertical="center"/>
    </xf>
    <xf numFmtId="0" fontId="2" fillId="0" borderId="2" xfId="0" applyFont="1" applyFill="1" applyBorder="1" applyAlignment="1">
      <alignment vertical="center" wrapText="1"/>
    </xf>
    <xf numFmtId="0" fontId="25" fillId="0" borderId="0" xfId="0" applyFont="1" applyFill="1" applyBorder="1" applyAlignment="1">
      <alignment vertical="center" wrapText="1"/>
    </xf>
    <xf numFmtId="0" fontId="26" fillId="0" borderId="0" xfId="49" applyFont="1" applyFill="1" applyAlignment="1" applyProtection="1">
      <alignment horizontal="left" vertical="center"/>
    </xf>
    <xf numFmtId="0" fontId="1" fillId="0" borderId="0" xfId="49" applyFont="1" applyFill="1" applyAlignment="1" applyProtection="1">
      <alignment horizontal="left" vertical="center"/>
    </xf>
    <xf numFmtId="0" fontId="27" fillId="0" borderId="0" xfId="0" applyFont="1" applyFill="1" applyBorder="1" applyAlignment="1">
      <alignment vertical="center"/>
    </xf>
    <xf numFmtId="0" fontId="0" fillId="0" borderId="0" xfId="0" applyFont="1" applyFill="1" applyBorder="1" applyAlignment="1">
      <alignment vertical="center"/>
    </xf>
    <xf numFmtId="0" fontId="28" fillId="0" borderId="0" xfId="51" applyAlignment="1" applyProtection="1"/>
    <xf numFmtId="0" fontId="1" fillId="0" borderId="0" xfId="57" applyFont="1" applyFill="1" applyAlignment="1" applyProtection="1"/>
    <xf numFmtId="49" fontId="29" fillId="0" borderId="0" xfId="51" applyNumberFormat="1" applyFont="1" applyFill="1" applyAlignment="1" applyProtection="1">
      <alignment horizontal="center" vertical="center" wrapText="1"/>
    </xf>
    <xf numFmtId="49" fontId="29" fillId="0" borderId="0" xfId="51" applyNumberFormat="1" applyFont="1" applyFill="1" applyBorder="1" applyAlignment="1" applyProtection="1">
      <alignment vertical="center" wrapText="1"/>
    </xf>
    <xf numFmtId="0" fontId="24" fillId="0" borderId="0" xfId="49" applyFont="1" applyFill="1" applyAlignment="1" applyProtection="1">
      <alignment horizontal="center" vertical="center"/>
    </xf>
    <xf numFmtId="0" fontId="1" fillId="0" borderId="0" xfId="49" applyFont="1" applyFill="1" applyProtection="1">
      <alignment vertical="center"/>
    </xf>
    <xf numFmtId="0" fontId="30" fillId="0" borderId="0" xfId="49" applyFont="1" applyFill="1" applyAlignment="1" applyProtection="1">
      <alignment vertical="center"/>
    </xf>
    <xf numFmtId="0" fontId="26" fillId="0" borderId="0" xfId="49" applyFont="1" applyFill="1" applyAlignment="1" applyProtection="1">
      <alignment horizontal="center" vertical="center"/>
    </xf>
    <xf numFmtId="0" fontId="1" fillId="0" borderId="1" xfId="49" applyFont="1" applyFill="1" applyBorder="1" applyAlignment="1" applyProtection="1">
      <alignment horizontal="center" vertical="center"/>
    </xf>
    <xf numFmtId="0" fontId="1" fillId="0" borderId="0" xfId="49" applyFont="1" applyFill="1" applyAlignment="1" applyProtection="1">
      <alignment horizontal="center" vertical="center"/>
    </xf>
    <xf numFmtId="0" fontId="31" fillId="0" borderId="0" xfId="49" applyFont="1" applyFill="1" applyProtection="1">
      <alignment vertical="center"/>
    </xf>
    <xf numFmtId="0" fontId="26" fillId="0" borderId="0" xfId="49" applyFont="1" applyFill="1" applyAlignment="1" applyProtection="1">
      <alignment horizontal="right" vertical="center"/>
    </xf>
    <xf numFmtId="184" fontId="23" fillId="0" borderId="1" xfId="49" applyNumberFormat="1" applyFont="1" applyFill="1" applyBorder="1" applyAlignment="1" applyProtection="1">
      <alignment horizontal="center" vertical="center" wrapText="1"/>
    </xf>
    <xf numFmtId="0" fontId="26" fillId="0" borderId="0" xfId="49" applyFont="1" applyFill="1" applyAlignment="1" applyProtection="1">
      <alignment horizontal="right"/>
    </xf>
    <xf numFmtId="185" fontId="32" fillId="0" borderId="1" xfId="49" applyNumberFormat="1" applyFont="1" applyFill="1" applyBorder="1" applyAlignment="1" applyProtection="1">
      <alignment horizontal="center" vertical="center" wrapText="1"/>
    </xf>
    <xf numFmtId="0" fontId="1" fillId="0" borderId="0" xfId="49" applyFont="1" applyFill="1" applyAlignment="1" applyProtection="1"/>
    <xf numFmtId="0" fontId="1" fillId="0" borderId="1" xfId="49" applyFont="1" applyFill="1" applyBorder="1" applyAlignment="1" applyProtection="1">
      <alignment horizontal="right" vertical="center"/>
    </xf>
    <xf numFmtId="14" fontId="1" fillId="0" borderId="0" xfId="57" applyNumberFormat="1" applyFont="1" applyFill="1" applyAlignment="1" applyProtection="1"/>
    <xf numFmtId="186" fontId="1" fillId="0" borderId="1" xfId="49" applyNumberFormat="1" applyFont="1" applyFill="1" applyBorder="1" applyAlignment="1" applyProtection="1">
      <alignment horizontal="center" vertical="center"/>
    </xf>
    <xf numFmtId="0" fontId="26" fillId="0" borderId="0" xfId="57" applyFont="1" applyFill="1" applyAlignment="1" applyProtection="1"/>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8" xfId="49"/>
    <cellStyle name="常规_四季花城6期模拟清单（暂无图纸）" xfId="50"/>
    <cellStyle name="常规 5 2" xfId="51"/>
    <cellStyle name="常规_Book1" xfId="52"/>
    <cellStyle name="常规_A4及幼儿园结算(核2)" xfId="53"/>
    <cellStyle name="常规 6 3" xfId="54"/>
    <cellStyle name="常规_康苑铝合金栏杆采购工程招标清单 4" xfId="55"/>
    <cellStyle name="常规_城花三期铁花栏杆报价清单(环氧锌除锈方案） 2 2 2" xfId="56"/>
    <cellStyle name="常规_6.29长青售楼处弱电工程清单" xfId="57"/>
    <cellStyle name="常规_措施费报价表_1" xfId="58"/>
    <cellStyle name="千位分隔[0] 3" xfId="59"/>
    <cellStyle name="常规_万千百货清单(装饰）" xfId="60"/>
    <cellStyle name="常规_材料统计" xfId="61"/>
    <cellStyle name="常规_措施费报价表" xfId="62"/>
    <cellStyle name="常规 3" xfId="63"/>
    <cellStyle name="常规 10 10 2" xfId="64"/>
    <cellStyle name="常规_康苑铝合金栏杆采购工程招标清单 2 2 2" xfId="6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23;&#40527;&#25104;&#26412;&#37096;\&#21335;&#23665;&#26234;&#36896;&#32418;&#33457;&#23725;&#20135;&#19994;&#22253;&#19968;&#26399;&#29627;&#29827;&#26639;&#26495;&#19987;&#19994;&#20998;&#21253;&#24037;&#31243;&#25307;&#26631;&#25991;&#20214;\&#38468;&#20214;1&#65306;&#21335;&#23665;&#26234;&#36896;&#32418;&#33457;&#23725;&#20135;&#19994;&#22253;&#19968;&#26399;&#29627;&#29827;&#26639;&#26495;&#19987;&#19994;&#20998;&#21253;&#24037;&#31243;&#25253;&#20215;&#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算稿"/>
      <sheetName val="1.报价汇总"/>
      <sheetName val="2.报价说明"/>
      <sheetName val="3.汇总"/>
      <sheetName val="4.栏板工程 "/>
      <sheetName val="5.综合单价分析"/>
      <sheetName val="措施清单表"/>
      <sheetName val="主要材料表"/>
    </sheetNames>
    <sheetDataSet>
      <sheetData sheetId="0"/>
      <sheetData sheetId="1"/>
      <sheetData sheetId="2"/>
      <sheetData sheetId="3">
        <row r="9">
          <cell r="F9">
            <v>0</v>
          </cell>
        </row>
      </sheetData>
      <sheetData sheetId="4"/>
      <sheetData sheetId="5"/>
      <sheetData sheetId="6"/>
      <sheetData sheetId="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view="pageBreakPreview" zoomScaleNormal="100" workbookViewId="0">
      <selection activeCell="E12" sqref="E12"/>
    </sheetView>
  </sheetViews>
  <sheetFormatPr defaultColWidth="9" defaultRowHeight="14.25" outlineLevelCol="5"/>
  <cols>
    <col min="1" max="1" width="2.75" style="170" customWidth="1"/>
    <col min="2" max="2" width="31.75" style="170" customWidth="1"/>
    <col min="3" max="3" width="61.375" style="170" customWidth="1"/>
    <col min="4" max="4" width="18.125" style="170" customWidth="1"/>
    <col min="5" max="5" width="9" style="170"/>
    <col min="6" max="6" width="13.75" style="170" customWidth="1"/>
    <col min="7" max="7" width="12.75" style="170"/>
    <col min="8" max="8" width="15.25" style="170" customWidth="1"/>
    <col min="9" max="16384" width="9" style="170"/>
  </cols>
  <sheetData>
    <row r="1" s="169" customFormat="1" ht="85.5" customHeight="1" spans="1:4">
      <c r="A1" s="171" t="s">
        <v>0</v>
      </c>
      <c r="B1" s="171"/>
      <c r="C1" s="171"/>
      <c r="D1" s="172"/>
    </row>
    <row r="3" s="170" customFormat="1" ht="18.75" spans="1:4">
      <c r="B3" s="173"/>
      <c r="C3" s="174"/>
      <c r="D3" s="174"/>
    </row>
    <row r="4" s="170" customFormat="1" ht="27" spans="1:4">
      <c r="A4" s="175" t="s">
        <v>1</v>
      </c>
      <c r="B4" s="175"/>
      <c r="C4" s="175"/>
      <c r="D4" s="175"/>
    </row>
    <row r="5" s="170" customFormat="1" ht="18.75" spans="1:4">
      <c r="B5" s="176"/>
      <c r="C5" s="174"/>
      <c r="D5" s="174"/>
    </row>
    <row r="6" s="170" customFormat="1" ht="18.75" spans="1:4">
      <c r="B6" s="176"/>
      <c r="C6" s="174"/>
      <c r="D6" s="174"/>
    </row>
    <row r="7" s="170" customFormat="1" ht="18.75" spans="1:4">
      <c r="B7" s="176"/>
      <c r="C7" s="174"/>
      <c r="D7" s="174"/>
    </row>
    <row r="8" s="170" customFormat="1" ht="18.75" spans="1:4">
      <c r="B8" s="165" t="s">
        <v>2</v>
      </c>
      <c r="C8" s="177"/>
      <c r="D8" s="174"/>
    </row>
    <row r="9" s="170" customFormat="1" ht="18.75" spans="1:4">
      <c r="B9" s="165"/>
      <c r="C9" s="178"/>
      <c r="D9" s="174"/>
    </row>
    <row r="10" s="170" customFormat="1" ht="18.75" spans="1:4">
      <c r="B10" s="165" t="s">
        <v>3</v>
      </c>
      <c r="C10" s="177" t="s">
        <v>4</v>
      </c>
      <c r="D10" s="174"/>
    </row>
    <row r="11" s="170" customFormat="1" ht="18.75" spans="1:4">
      <c r="B11" s="165"/>
      <c r="C11" s="179"/>
      <c r="D11" s="174"/>
    </row>
    <row r="12" s="170" customFormat="1" ht="30.75" customHeight="1" spans="1:4">
      <c r="B12" s="180" t="s">
        <v>5</v>
      </c>
      <c r="C12" s="181">
        <f>'[1]3.汇总'!F9</f>
        <v>0</v>
      </c>
      <c r="D12" s="174"/>
    </row>
    <row r="13" s="170" customFormat="1" ht="30.75" customHeight="1" spans="1:4">
      <c r="B13" s="182" t="s">
        <v>6</v>
      </c>
      <c r="C13" s="183">
        <f>+C12</f>
        <v>0</v>
      </c>
      <c r="D13" s="184"/>
    </row>
    <row r="14" s="170" customFormat="1" ht="18.75" spans="1:4">
      <c r="B14" s="165"/>
      <c r="C14" s="174"/>
      <c r="D14" s="174"/>
    </row>
    <row r="15" s="170" customFormat="1" ht="18.75" spans="1:4">
      <c r="B15" s="165"/>
      <c r="C15" s="174"/>
      <c r="D15" s="174"/>
    </row>
    <row r="16" s="170" customFormat="1" ht="18.75" spans="1:4">
      <c r="B16" s="165" t="s">
        <v>7</v>
      </c>
      <c r="C16" s="185" t="s">
        <v>8</v>
      </c>
      <c r="D16" s="174"/>
    </row>
    <row r="17" s="170" customFormat="1" ht="18.75" spans="2:6">
      <c r="B17" s="165"/>
      <c r="C17" s="174"/>
      <c r="D17" s="174"/>
    </row>
    <row r="18" s="170" customFormat="1" ht="18.75" spans="2:6">
      <c r="B18" s="165"/>
      <c r="C18" s="174"/>
      <c r="D18" s="174"/>
      <c r="F18" s="186"/>
    </row>
    <row r="19" s="170" customFormat="1" ht="18.75" spans="2:6">
      <c r="B19" s="165" t="s">
        <v>9</v>
      </c>
      <c r="C19" s="185" t="s">
        <v>10</v>
      </c>
      <c r="D19" s="174"/>
      <c r="F19" s="186"/>
    </row>
    <row r="20" s="170" customFormat="1" ht="18.75" spans="2:6">
      <c r="B20" s="165"/>
      <c r="C20" s="174"/>
      <c r="D20" s="174"/>
    </row>
    <row r="21" s="170" customFormat="1" ht="18.75" spans="2:6">
      <c r="B21" s="165"/>
      <c r="C21" s="174"/>
      <c r="D21" s="174"/>
    </row>
    <row r="22" s="170" customFormat="1" ht="18.75" spans="2:6">
      <c r="B22" s="165"/>
      <c r="C22" s="174"/>
      <c r="D22" s="174"/>
    </row>
    <row r="23" s="170" customFormat="1" ht="18.75" spans="2:6">
      <c r="B23" s="165"/>
      <c r="C23" s="174"/>
      <c r="D23" s="174"/>
    </row>
    <row r="24" s="170" customFormat="1" ht="18.75" spans="2:6">
      <c r="B24" s="165" t="s">
        <v>11</v>
      </c>
      <c r="C24" s="187"/>
      <c r="D24" s="174"/>
    </row>
    <row r="25" s="170" customFormat="1" ht="17.25" customHeight="1" spans="2:6">
      <c r="B25" s="188"/>
    </row>
  </sheetData>
  <mergeCells count="1">
    <mergeCell ref="A1:C1"/>
  </mergeCells>
  <pageMargins left="0.75" right="0.75" top="1" bottom="1" header="0.5" footer="0.5"/>
  <pageSetup paperSize="9" scale="8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view="pageBreakPreview" zoomScaleNormal="100" topLeftCell="A16" workbookViewId="0">
      <selection activeCell="A3" sqref="A3"/>
    </sheetView>
  </sheetViews>
  <sheetFormatPr defaultColWidth="9.14166666666667" defaultRowHeight="14.25"/>
  <cols>
    <col min="1" max="1" width="88.25" style="31" customWidth="1"/>
    <col min="2" max="16384" width="9.14166666666667" style="31"/>
  </cols>
  <sheetData>
    <row r="1" s="31" customFormat="1" ht="33" customHeight="1" spans="1:9">
      <c r="A1" s="162" t="s">
        <v>12</v>
      </c>
    </row>
    <row r="2" s="31" customFormat="1" ht="74" customHeight="1" spans="1:9">
      <c r="A2" s="163" t="s">
        <v>13</v>
      </c>
    </row>
    <row r="3" s="31" customFormat="1" ht="103" customHeight="1" spans="1:9">
      <c r="A3" s="163" t="s">
        <v>14</v>
      </c>
      <c r="B3" s="164"/>
      <c r="C3" s="164"/>
      <c r="D3" s="164"/>
      <c r="E3" s="164"/>
      <c r="F3" s="164"/>
      <c r="G3" s="164"/>
      <c r="H3" s="164"/>
      <c r="I3" s="164"/>
    </row>
    <row r="4" s="31" customFormat="1" ht="105" customHeight="1" spans="1:9">
      <c r="A4" s="163" t="s">
        <v>15</v>
      </c>
    </row>
    <row r="5" s="31" customFormat="1" ht="48" customHeight="1" spans="1:9">
      <c r="A5" s="163" t="s">
        <v>16</v>
      </c>
    </row>
    <row r="6" s="31" customFormat="1" ht="31" customHeight="1" spans="1:9">
      <c r="A6" s="163" t="s">
        <v>17</v>
      </c>
    </row>
    <row r="7" s="31" customFormat="1" ht="39" customHeight="1" spans="1:9">
      <c r="A7" s="163" t="s">
        <v>18</v>
      </c>
    </row>
    <row r="8" s="31" customFormat="1" ht="24" customHeight="1" spans="1:9">
      <c r="A8" s="163" t="s">
        <v>19</v>
      </c>
    </row>
    <row r="9" s="31" customFormat="1" ht="43" customHeight="1" spans="1:9">
      <c r="A9" s="163" t="s">
        <v>20</v>
      </c>
    </row>
    <row r="10" s="31" customFormat="1" ht="41" customHeight="1" spans="1:9">
      <c r="A10" s="163" t="s">
        <v>21</v>
      </c>
    </row>
    <row r="11" s="31" customFormat="1" ht="43" customHeight="1" spans="1:9">
      <c r="A11" s="163" t="s">
        <v>22</v>
      </c>
    </row>
    <row r="12" s="31" customFormat="1" ht="36" customHeight="1" spans="1:9">
      <c r="A12" s="163" t="s">
        <v>23</v>
      </c>
    </row>
    <row r="13" s="31" customFormat="1" ht="35" customHeight="1" spans="1:9">
      <c r="A13" s="163" t="s">
        <v>24</v>
      </c>
    </row>
    <row r="14" s="31" customFormat="1" ht="32" customHeight="1" spans="1:9">
      <c r="A14" s="163" t="s">
        <v>25</v>
      </c>
    </row>
    <row r="15" s="31" customFormat="1" ht="33" customHeight="1" spans="1:9">
      <c r="A15" s="163" t="s">
        <v>26</v>
      </c>
    </row>
    <row r="16" s="31" customFormat="1" ht="25" customHeight="1" spans="1:9">
      <c r="A16" s="163" t="s">
        <v>27</v>
      </c>
    </row>
    <row r="17" s="31" customFormat="1" ht="78" customHeight="1" spans="1:1">
      <c r="A17" s="163" t="s">
        <v>28</v>
      </c>
    </row>
    <row r="18" s="31" customFormat="1" ht="48" customHeight="1" spans="1:1">
      <c r="A18" s="163" t="s">
        <v>29</v>
      </c>
    </row>
    <row r="19" s="31" customFormat="1" ht="31" customHeight="1" spans="1:1">
      <c r="A19" s="163" t="s">
        <v>30</v>
      </c>
    </row>
    <row r="20" s="31" customFormat="1" ht="49" customHeight="1" spans="1:1">
      <c r="A20" s="163" t="s">
        <v>31</v>
      </c>
    </row>
    <row r="21" s="31" customFormat="1" ht="33" customHeight="1" spans="1:1">
      <c r="A21" s="163" t="s">
        <v>32</v>
      </c>
    </row>
    <row r="22" s="31" customFormat="1" ht="28" customHeight="1" spans="1:1">
      <c r="A22" s="163" t="s">
        <v>33</v>
      </c>
    </row>
    <row r="23" s="31" customFormat="1" ht="26" customHeight="1" spans="1:1">
      <c r="A23" s="163" t="s">
        <v>34</v>
      </c>
    </row>
    <row r="24" s="31" customFormat="1" ht="19" customHeight="1" spans="1:1">
      <c r="A24" s="163" t="s">
        <v>35</v>
      </c>
    </row>
    <row r="25" s="31" customFormat="1" ht="27" customHeight="1" spans="1:1">
      <c r="A25" s="163" t="s">
        <v>36</v>
      </c>
    </row>
    <row r="26" s="31" customFormat="1" ht="27" customHeight="1" spans="1:1">
      <c r="A26" s="163" t="s">
        <v>37</v>
      </c>
    </row>
    <row r="27" s="31" customFormat="1" ht="18.75" spans="1:1">
      <c r="A27" s="165"/>
    </row>
    <row r="28" s="31" customFormat="1" spans="1:1">
      <c r="A28" s="166" t="s">
        <v>38</v>
      </c>
    </row>
    <row r="29" s="31" customFormat="1" spans="1:1">
      <c r="A29" s="167"/>
    </row>
    <row r="30" s="31" customFormat="1" spans="1:1">
      <c r="A30" s="166" t="s">
        <v>39</v>
      </c>
    </row>
    <row r="31" s="31" customFormat="1" ht="18.75" spans="1:1">
      <c r="A31" s="165"/>
    </row>
    <row r="32" s="31" customFormat="1" spans="1:1">
      <c r="A32" s="168" t="s">
        <v>40</v>
      </c>
    </row>
  </sheetData>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view="pageBreakPreview" zoomScaleNormal="100" workbookViewId="0">
      <selection activeCell="I10" sqref="I10"/>
    </sheetView>
  </sheetViews>
  <sheetFormatPr defaultColWidth="8.89166666666667" defaultRowHeight="13.5" outlineLevelCol="6"/>
  <cols>
    <col min="1" max="1" width="5.775" customWidth="1"/>
    <col min="2" max="2" width="21.8916666666667" customWidth="1"/>
    <col min="4" max="4" width="13.775" customWidth="1"/>
    <col min="5" max="5" width="12" customWidth="1"/>
    <col min="6" max="6" width="15.8916666666667" customWidth="1"/>
    <col min="7" max="7" width="18.3333333333333" customWidth="1"/>
  </cols>
  <sheetData>
    <row r="1" ht="25" customHeight="1" spans="1:7">
      <c r="A1" s="120" t="s">
        <v>41</v>
      </c>
      <c r="B1" s="120"/>
      <c r="C1" s="120"/>
      <c r="D1" s="121"/>
      <c r="E1" s="121"/>
      <c r="F1" s="121"/>
      <c r="G1" s="120"/>
    </row>
    <row r="2" ht="30" customHeight="1" spans="1:7">
      <c r="A2" s="122" t="s">
        <v>42</v>
      </c>
      <c r="B2" s="122"/>
      <c r="C2" s="122"/>
      <c r="D2" s="123"/>
      <c r="E2" s="123"/>
      <c r="F2" s="123"/>
      <c r="G2" s="122"/>
    </row>
    <row r="3" ht="28.5" spans="1:7">
      <c r="A3" s="124" t="s">
        <v>43</v>
      </c>
      <c r="B3" s="125" t="s">
        <v>44</v>
      </c>
      <c r="C3" s="125" t="s">
        <v>45</v>
      </c>
      <c r="D3" s="126" t="s">
        <v>46</v>
      </c>
      <c r="E3" s="126" t="s">
        <v>47</v>
      </c>
      <c r="F3" s="126" t="s">
        <v>48</v>
      </c>
      <c r="G3" s="127" t="s">
        <v>49</v>
      </c>
    </row>
    <row r="4" s="118" customFormat="1" ht="29" customHeight="1" spans="1:7">
      <c r="A4" s="128">
        <f ca="1" t="shared" ref="A4:A10" si="0">IF(ISNONTEXT(OFFSET(A4,-1,0)),OFFSET(A4,-1,0)+1,1)</f>
        <v>1</v>
      </c>
      <c r="B4" s="129" t="str">
        <f>工程量清单!B4</f>
        <v>电梯轿厢外包铝板</v>
      </c>
      <c r="C4" s="130" t="s">
        <v>50</v>
      </c>
      <c r="D4" s="131">
        <f>工程量清单!D4</f>
        <v>126.65</v>
      </c>
      <c r="E4" s="131"/>
      <c r="F4" s="131"/>
      <c r="G4" s="132" t="s">
        <v>51</v>
      </c>
    </row>
    <row r="5" s="118" customFormat="1" ht="29" customHeight="1" spans="1:7">
      <c r="A5" s="128">
        <f ca="1" t="shared" si="0"/>
        <v>2</v>
      </c>
      <c r="B5" s="129" t="str">
        <f>工程量清单!B5</f>
        <v>电梯层间外包铝板</v>
      </c>
      <c r="C5" s="130" t="s">
        <v>50</v>
      </c>
      <c r="D5" s="131">
        <f>工程量清单!D5</f>
        <v>11.98</v>
      </c>
      <c r="E5" s="131"/>
      <c r="F5" s="131"/>
      <c r="G5" s="132" t="s">
        <v>51</v>
      </c>
    </row>
    <row r="6" s="118" customFormat="1" ht="29" customHeight="1" spans="1:7">
      <c r="A6" s="128">
        <f ca="1" t="shared" si="0"/>
        <v>3</v>
      </c>
      <c r="B6" s="129" t="str">
        <f>工程量清单!B6</f>
        <v>电梯前室门窗</v>
      </c>
      <c r="C6" s="130" t="s">
        <v>50</v>
      </c>
      <c r="D6" s="131">
        <f>工程量清单!D6</f>
        <v>56.2788</v>
      </c>
      <c r="E6" s="131"/>
      <c r="F6" s="131"/>
      <c r="G6" s="132" t="s">
        <v>52</v>
      </c>
    </row>
    <row r="7" s="118" customFormat="1" ht="29" customHeight="1" spans="1:7">
      <c r="A7" s="128">
        <f ca="1" t="shared" si="0"/>
        <v>4</v>
      </c>
      <c r="B7" s="133" t="str">
        <f>工程量清单!B7</f>
        <v>1F铝板雨棚</v>
      </c>
      <c r="C7" s="130" t="s">
        <v>50</v>
      </c>
      <c r="D7" s="131">
        <f>工程量清单!D7</f>
        <v>16.7188</v>
      </c>
      <c r="E7" s="131"/>
      <c r="F7" s="131"/>
      <c r="G7" s="132" t="s">
        <v>53</v>
      </c>
    </row>
    <row r="8" s="118" customFormat="1" ht="29" customHeight="1" spans="1:7">
      <c r="A8" s="128">
        <f ca="1" t="shared" si="0"/>
        <v>5</v>
      </c>
      <c r="B8" s="129" t="str">
        <f>工程量清单!B8</f>
        <v>1F空调主机外包穿孔铝板</v>
      </c>
      <c r="C8" s="130" t="s">
        <v>50</v>
      </c>
      <c r="D8" s="131">
        <f>工程量清单!D8</f>
        <v>10.296</v>
      </c>
      <c r="E8" s="131"/>
      <c r="F8" s="131"/>
      <c r="G8" s="132" t="s">
        <v>54</v>
      </c>
    </row>
    <row r="9" s="118" customFormat="1" ht="29" customHeight="1" spans="1:7">
      <c r="A9" s="128">
        <f ca="1" t="shared" si="0"/>
        <v>6</v>
      </c>
      <c r="B9" s="133" t="str">
        <f>工程量清单!B9</f>
        <v>玻璃拆除</v>
      </c>
      <c r="C9" s="130" t="s">
        <v>50</v>
      </c>
      <c r="D9" s="131">
        <f>工程量清单!D9</f>
        <v>194.9088</v>
      </c>
      <c r="E9" s="131"/>
      <c r="F9" s="131"/>
      <c r="G9" s="132" t="s">
        <v>55</v>
      </c>
    </row>
    <row r="10" s="118" customFormat="1" ht="29" customHeight="1" spans="1:7">
      <c r="A10" s="128">
        <f ca="1" t="shared" si="0"/>
        <v>7</v>
      </c>
      <c r="B10" s="129" t="str">
        <f>工程量清单!B11</f>
        <v>窗台铝板加固</v>
      </c>
      <c r="C10" s="130" t="s">
        <v>56</v>
      </c>
      <c r="D10" s="131">
        <f>工程量清单!D11</f>
        <v>15</v>
      </c>
      <c r="E10" s="131"/>
      <c r="F10" s="131"/>
      <c r="G10" s="132" t="s">
        <v>57</v>
      </c>
    </row>
    <row r="11" ht="29" customHeight="1" spans="1:7">
      <c r="A11" s="134"/>
      <c r="B11" s="135" t="s">
        <v>58</v>
      </c>
      <c r="C11" s="136"/>
      <c r="D11" s="137">
        <f>SUM(D4:D10)</f>
        <v>431.8324</v>
      </c>
      <c r="E11" s="137"/>
      <c r="F11" s="137"/>
      <c r="G11" s="138"/>
    </row>
    <row r="12" ht="29" customHeight="1" spans="1:7">
      <c r="A12" s="139">
        <f ca="1" t="shared" ref="A12:A15" si="1">IF(ISNONTEXT(OFFSET(A12,-1,0)),OFFSET(A12,-1,0)+1,1)</f>
        <v>1</v>
      </c>
      <c r="B12" s="140" t="s">
        <v>59</v>
      </c>
      <c r="C12" s="141" t="s">
        <v>60</v>
      </c>
      <c r="D12" s="142">
        <v>1</v>
      </c>
      <c r="E12" s="143"/>
      <c r="F12" s="142"/>
      <c r="G12" s="144" t="s">
        <v>61</v>
      </c>
    </row>
    <row r="13" ht="29" customHeight="1" spans="1:7">
      <c r="A13" s="139">
        <f ca="1" t="shared" si="1"/>
        <v>2</v>
      </c>
      <c r="B13" s="140" t="s">
        <v>62</v>
      </c>
      <c r="C13" s="141" t="s">
        <v>60</v>
      </c>
      <c r="D13" s="142">
        <v>1</v>
      </c>
      <c r="E13" s="143"/>
      <c r="F13" s="142"/>
      <c r="G13" s="144" t="s">
        <v>63</v>
      </c>
    </row>
    <row r="14" ht="29" customHeight="1" spans="1:7">
      <c r="A14" s="139">
        <f ca="1" t="shared" si="1"/>
        <v>3</v>
      </c>
      <c r="B14" s="140" t="s">
        <v>64</v>
      </c>
      <c r="C14" s="141" t="s">
        <v>60</v>
      </c>
      <c r="D14" s="142">
        <v>1</v>
      </c>
      <c r="E14" s="143"/>
      <c r="F14" s="142"/>
      <c r="G14" s="145"/>
    </row>
    <row r="15" ht="29" customHeight="1" spans="1:7">
      <c r="A15" s="139">
        <f ca="1" t="shared" si="1"/>
        <v>4</v>
      </c>
      <c r="B15" s="140" t="s">
        <v>65</v>
      </c>
      <c r="C15" s="141" t="s">
        <v>60</v>
      </c>
      <c r="D15" s="142">
        <v>1</v>
      </c>
      <c r="E15" s="143"/>
      <c r="F15" s="142"/>
      <c r="G15" s="145"/>
    </row>
    <row r="16" ht="29" customHeight="1" spans="1:7">
      <c r="A16" s="146"/>
      <c r="B16" s="135" t="s">
        <v>58</v>
      </c>
      <c r="C16" s="147"/>
      <c r="D16" s="148"/>
      <c r="E16" s="149"/>
      <c r="F16" s="148"/>
      <c r="G16" s="138"/>
    </row>
    <row r="17" ht="29" customHeight="1" spans="1:7">
      <c r="A17" s="150" t="s">
        <v>66</v>
      </c>
      <c r="B17" s="151" t="s">
        <v>67</v>
      </c>
      <c r="C17" s="152"/>
      <c r="D17" s="153"/>
      <c r="E17" s="153"/>
      <c r="F17" s="153"/>
      <c r="G17" s="154"/>
    </row>
    <row r="18" ht="29" customHeight="1" spans="1:7">
      <c r="A18" s="150" t="s">
        <v>68</v>
      </c>
      <c r="B18" s="155" t="s">
        <v>69</v>
      </c>
      <c r="C18" s="155"/>
      <c r="D18" s="155"/>
      <c r="E18" s="156"/>
      <c r="F18" s="157"/>
      <c r="G18" s="154"/>
    </row>
    <row r="19" ht="29" customHeight="1" spans="1:7">
      <c r="A19" s="150" t="s">
        <v>70</v>
      </c>
      <c r="B19" s="158" t="s">
        <v>71</v>
      </c>
      <c r="C19" s="152"/>
      <c r="D19" s="153"/>
      <c r="E19" s="159">
        <v>0.09</v>
      </c>
      <c r="F19" s="153"/>
      <c r="G19" s="154"/>
    </row>
    <row r="20" ht="29" customHeight="1" spans="1:7">
      <c r="A20" s="150" t="s">
        <v>72</v>
      </c>
      <c r="B20" s="158" t="s">
        <v>73</v>
      </c>
      <c r="C20" s="152"/>
      <c r="D20" s="153"/>
      <c r="E20" s="153"/>
      <c r="F20" s="153"/>
      <c r="G20" s="154"/>
    </row>
    <row r="21" s="119" customFormat="1" ht="130" customHeight="1" spans="1:7">
      <c r="A21" s="160"/>
      <c r="B21" s="160"/>
      <c r="C21" s="160"/>
      <c r="D21" s="161"/>
      <c r="E21" s="161"/>
      <c r="F21" s="161"/>
      <c r="G21" s="160"/>
    </row>
  </sheetData>
  <mergeCells count="3">
    <mergeCell ref="A1:G1"/>
    <mergeCell ref="A2:G2"/>
    <mergeCell ref="A21:G21"/>
  </mergeCells>
  <pageMargins left="0.75" right="0.75" top="1" bottom="1" header="0.5" footer="0.5"/>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view="pageBreakPreview" zoomScaleNormal="100" workbookViewId="0">
      <selection activeCell="A2" sqref="A2:F2"/>
    </sheetView>
  </sheetViews>
  <sheetFormatPr defaultColWidth="8.89166666666667" defaultRowHeight="13.5" outlineLevelCol="5"/>
  <cols>
    <col min="1" max="1" width="7" customWidth="1"/>
    <col min="2" max="2" width="23.5" customWidth="1"/>
    <col min="3" max="3" width="30.125" customWidth="1"/>
    <col min="4" max="4" width="14.225" customWidth="1"/>
    <col min="5" max="5" width="13.4416666666667" customWidth="1"/>
    <col min="6" max="6" width="28.575" customWidth="1"/>
  </cols>
  <sheetData>
    <row r="1" ht="34" customHeight="1" spans="1:6">
      <c r="A1" s="107" t="s">
        <v>74</v>
      </c>
      <c r="B1" s="107"/>
      <c r="C1" s="107"/>
      <c r="D1" s="107"/>
      <c r="E1" s="107"/>
      <c r="F1" s="107"/>
    </row>
    <row r="2" ht="34" customHeight="1" spans="1:6">
      <c r="A2" s="108" t="s">
        <v>75</v>
      </c>
      <c r="B2" s="108"/>
      <c r="C2" s="108"/>
      <c r="D2" s="108"/>
      <c r="E2" s="108"/>
      <c r="F2" s="108"/>
    </row>
    <row r="3" ht="34" customHeight="1" spans="1:6">
      <c r="A3" s="109" t="s">
        <v>76</v>
      </c>
      <c r="B3" s="109" t="s">
        <v>77</v>
      </c>
      <c r="C3" s="109" t="s">
        <v>78</v>
      </c>
      <c r="D3" s="109" t="s">
        <v>46</v>
      </c>
      <c r="E3" s="109" t="s">
        <v>45</v>
      </c>
      <c r="F3" s="109" t="s">
        <v>49</v>
      </c>
    </row>
    <row r="4" ht="34" customHeight="1" spans="1:6">
      <c r="A4" s="110">
        <v>1</v>
      </c>
      <c r="B4" s="110" t="s">
        <v>79</v>
      </c>
      <c r="C4" s="110" t="s">
        <v>80</v>
      </c>
      <c r="D4" s="111">
        <v>126.65</v>
      </c>
      <c r="E4" s="112" t="s">
        <v>50</v>
      </c>
      <c r="F4" s="110"/>
    </row>
    <row r="5" ht="34" customHeight="1" spans="1:6">
      <c r="A5" s="110">
        <v>2</v>
      </c>
      <c r="B5" s="110" t="s">
        <v>81</v>
      </c>
      <c r="C5" s="110" t="s">
        <v>82</v>
      </c>
      <c r="D5" s="111">
        <v>11.98</v>
      </c>
      <c r="E5" s="112" t="s">
        <v>50</v>
      </c>
      <c r="F5" s="110"/>
    </row>
    <row r="6" ht="57" customHeight="1" spans="1:6">
      <c r="A6" s="110">
        <v>3</v>
      </c>
      <c r="B6" s="110" t="s">
        <v>83</v>
      </c>
      <c r="C6" s="113" t="s">
        <v>84</v>
      </c>
      <c r="D6" s="111">
        <f>(1158+1158)*24300/1000000</f>
        <v>56.2788</v>
      </c>
      <c r="E6" s="112" t="s">
        <v>50</v>
      </c>
      <c r="F6" s="113" t="s">
        <v>85</v>
      </c>
    </row>
    <row r="7" ht="34" customHeight="1" spans="1:6">
      <c r="A7" s="110">
        <v>4</v>
      </c>
      <c r="B7" s="110" t="s">
        <v>86</v>
      </c>
      <c r="C7" s="110" t="s">
        <v>87</v>
      </c>
      <c r="D7" s="111">
        <f>5.971*1.4*2</f>
        <v>16.7188</v>
      </c>
      <c r="E7" s="112" t="s">
        <v>50</v>
      </c>
      <c r="F7" s="110"/>
    </row>
    <row r="8" ht="34" customHeight="1" spans="1:6">
      <c r="A8" s="110">
        <v>5</v>
      </c>
      <c r="B8" s="110" t="s">
        <v>88</v>
      </c>
      <c r="C8" s="110" t="s">
        <v>89</v>
      </c>
      <c r="D8" s="111">
        <f>3.12*3.3</f>
        <v>10.296</v>
      </c>
      <c r="E8" s="112" t="s">
        <v>50</v>
      </c>
      <c r="F8" s="110"/>
    </row>
    <row r="9" ht="34" customHeight="1" spans="1:6">
      <c r="A9" s="110">
        <v>6</v>
      </c>
      <c r="B9" s="110" t="s">
        <v>90</v>
      </c>
      <c r="C9" s="110" t="s">
        <v>91</v>
      </c>
      <c r="D9" s="111">
        <f>D4+D5+D6</f>
        <v>194.9088</v>
      </c>
      <c r="E9" s="112" t="s">
        <v>50</v>
      </c>
      <c r="F9" s="110" t="s">
        <v>92</v>
      </c>
    </row>
    <row r="10" ht="34" customHeight="1" spans="1:6">
      <c r="A10" s="114" t="s">
        <v>93</v>
      </c>
      <c r="B10" s="114"/>
      <c r="C10" s="114"/>
      <c r="D10" s="115">
        <f>SUM(D4:D8)</f>
        <v>221.9236</v>
      </c>
      <c r="E10" s="116" t="s">
        <v>50</v>
      </c>
      <c r="F10" s="114"/>
    </row>
    <row r="11" ht="34" customHeight="1" spans="1:6">
      <c r="A11" s="110">
        <v>7</v>
      </c>
      <c r="B11" s="110" t="s">
        <v>94</v>
      </c>
      <c r="C11" s="110" t="s">
        <v>95</v>
      </c>
      <c r="D11" s="110">
        <v>15</v>
      </c>
      <c r="E11" s="110" t="s">
        <v>56</v>
      </c>
      <c r="F11" s="110" t="s">
        <v>96</v>
      </c>
    </row>
    <row r="12" ht="34" customHeight="1" spans="1:6">
      <c r="A12" s="114" t="s">
        <v>97</v>
      </c>
      <c r="B12" s="114"/>
      <c r="C12" s="114"/>
      <c r="D12" s="114">
        <v>15</v>
      </c>
      <c r="E12" s="114" t="s">
        <v>56</v>
      </c>
      <c r="F12" s="114"/>
    </row>
    <row r="13" ht="34" customHeight="1" spans="1:6">
      <c r="A13" s="117" t="s">
        <v>98</v>
      </c>
      <c r="B13" s="117"/>
      <c r="C13" s="117"/>
      <c r="D13" s="117"/>
      <c r="E13" s="117"/>
      <c r="F13" s="117"/>
    </row>
  </sheetData>
  <mergeCells count="5">
    <mergeCell ref="A1:F1"/>
    <mergeCell ref="A2:F2"/>
    <mergeCell ref="A10:C10"/>
    <mergeCell ref="A12:C12"/>
    <mergeCell ref="A13:F13"/>
  </mergeCells>
  <pageMargins left="0.75" right="0.75" top="1" bottom="1" header="0.5" footer="0.5"/>
  <pageSetup paperSize="9" scale="9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72"/>
  <sheetViews>
    <sheetView view="pageBreakPreview" zoomScaleNormal="100" workbookViewId="0">
      <selection activeCell="U13" sqref="U13"/>
    </sheetView>
  </sheetViews>
  <sheetFormatPr defaultColWidth="9" defaultRowHeight="22.95" customHeight="1" outlineLevelCol="7"/>
  <cols>
    <col min="1" max="1" width="9.75833333333333" style="60" customWidth="1"/>
    <col min="2" max="2" width="27.5" style="60" customWidth="1"/>
    <col min="3" max="3" width="8.25833333333333" style="61" customWidth="1"/>
    <col min="4" max="4" width="4.78333333333333" style="60" customWidth="1"/>
    <col min="5" max="5" width="7.125" style="60" customWidth="1"/>
    <col min="6" max="6" width="8.75" style="62" customWidth="1"/>
    <col min="7" max="7" width="9.75" style="60" customWidth="1"/>
    <col min="8" max="8" width="6.85" style="60" customWidth="1"/>
    <col min="9" max="10" width="11.1333333333333" style="63"/>
    <col min="11" max="16384" width="9" style="63"/>
  </cols>
  <sheetData>
    <row r="1" s="58" customFormat="1" ht="30" customHeight="1" spans="1:8">
      <c r="A1" s="64" t="s">
        <v>99</v>
      </c>
      <c r="B1" s="64"/>
      <c r="C1" s="65"/>
      <c r="D1" s="64"/>
      <c r="E1" s="64"/>
      <c r="F1" s="65"/>
      <c r="G1" s="64"/>
      <c r="H1" s="64"/>
    </row>
    <row r="2" s="59" customFormat="1" ht="26" customHeight="1" spans="1:8">
      <c r="A2" s="66" t="s">
        <v>100</v>
      </c>
      <c r="B2" s="67" t="str">
        <f>工程量清单!C4</f>
        <v>3.0mm银白色氟碳铝板</v>
      </c>
      <c r="C2" s="67"/>
      <c r="D2" s="67"/>
      <c r="E2" s="68" t="s">
        <v>45</v>
      </c>
      <c r="F2" s="69" t="s">
        <v>50</v>
      </c>
      <c r="G2" s="68" t="s">
        <v>43</v>
      </c>
      <c r="H2" s="70">
        <v>1</v>
      </c>
    </row>
    <row r="3" s="58" customFormat="1" ht="26" customHeight="1" spans="1:8">
      <c r="A3" s="71" t="s">
        <v>43</v>
      </c>
      <c r="B3" s="71" t="s">
        <v>101</v>
      </c>
      <c r="C3" s="72" t="s">
        <v>102</v>
      </c>
      <c r="D3" s="71" t="s">
        <v>45</v>
      </c>
      <c r="E3" s="71" t="s">
        <v>103</v>
      </c>
      <c r="F3" s="22" t="s">
        <v>104</v>
      </c>
      <c r="G3" s="71" t="s">
        <v>105</v>
      </c>
      <c r="H3" s="71" t="s">
        <v>49</v>
      </c>
    </row>
    <row r="4" s="58" customFormat="1" ht="26" customHeight="1" spans="1:8">
      <c r="A4" s="73" t="s">
        <v>106</v>
      </c>
      <c r="B4" s="74" t="s">
        <v>107</v>
      </c>
      <c r="C4" s="75"/>
      <c r="D4" s="76"/>
      <c r="E4" s="77"/>
      <c r="F4" s="78"/>
      <c r="G4" s="79">
        <f>SUM(G5:G14)</f>
        <v>0</v>
      </c>
      <c r="H4" s="80"/>
    </row>
    <row r="5" s="58" customFormat="1" ht="28" customHeight="1" spans="1:8">
      <c r="A5" s="71">
        <v>1</v>
      </c>
      <c r="B5" s="26"/>
      <c r="C5" s="81"/>
      <c r="D5" s="82"/>
      <c r="E5" s="83"/>
      <c r="F5" s="84"/>
      <c r="G5" s="85">
        <f t="shared" ref="G5:G14" si="0">E5*F5</f>
        <v>0</v>
      </c>
      <c r="H5" s="86"/>
    </row>
    <row r="6" s="58" customFormat="1" ht="28" customHeight="1" spans="1:8">
      <c r="A6" s="71">
        <v>2</v>
      </c>
      <c r="B6" s="20"/>
      <c r="C6" s="81"/>
      <c r="D6" s="82"/>
      <c r="E6" s="83"/>
      <c r="F6" s="84"/>
      <c r="G6" s="85">
        <f t="shared" si="0"/>
        <v>0</v>
      </c>
      <c r="H6" s="86"/>
    </row>
    <row r="7" s="58" customFormat="1" ht="28" customHeight="1" spans="1:8">
      <c r="A7" s="71">
        <v>3</v>
      </c>
      <c r="B7" s="20"/>
      <c r="C7" s="81"/>
      <c r="D7" s="82"/>
      <c r="E7" s="83"/>
      <c r="F7" s="84"/>
      <c r="G7" s="85">
        <f t="shared" si="0"/>
        <v>0</v>
      </c>
      <c r="H7" s="86"/>
    </row>
    <row r="8" s="58" customFormat="1" ht="28" customHeight="1" spans="1:8">
      <c r="A8" s="71">
        <v>4</v>
      </c>
      <c r="B8" s="20"/>
      <c r="C8" s="81"/>
      <c r="D8" s="82"/>
      <c r="E8" s="83"/>
      <c r="F8" s="84"/>
      <c r="G8" s="85">
        <f t="shared" si="0"/>
        <v>0</v>
      </c>
      <c r="H8" s="86"/>
    </row>
    <row r="9" s="58" customFormat="1" ht="28" customHeight="1" spans="1:8">
      <c r="A9" s="71">
        <v>5</v>
      </c>
      <c r="B9" s="87"/>
      <c r="C9" s="81"/>
      <c r="D9" s="82"/>
      <c r="E9" s="83"/>
      <c r="F9" s="84"/>
      <c r="G9" s="85">
        <f t="shared" si="0"/>
        <v>0</v>
      </c>
      <c r="H9" s="86"/>
    </row>
    <row r="10" s="58" customFormat="1" ht="28" customHeight="1" spans="1:8">
      <c r="A10" s="71">
        <v>6</v>
      </c>
      <c r="B10" s="26"/>
      <c r="C10" s="81"/>
      <c r="D10" s="82"/>
      <c r="E10" s="83"/>
      <c r="F10" s="84"/>
      <c r="G10" s="85">
        <f t="shared" si="0"/>
        <v>0</v>
      </c>
      <c r="H10" s="86"/>
    </row>
    <row r="11" s="58" customFormat="1" ht="28" customHeight="1" spans="1:8">
      <c r="A11" s="71">
        <v>7</v>
      </c>
      <c r="B11" s="20"/>
      <c r="C11" s="81"/>
      <c r="D11" s="82"/>
      <c r="E11" s="83"/>
      <c r="F11" s="84"/>
      <c r="G11" s="85">
        <f t="shared" si="0"/>
        <v>0</v>
      </c>
      <c r="H11" s="88"/>
    </row>
    <row r="12" s="58" customFormat="1" ht="28" customHeight="1" spans="1:8">
      <c r="A12" s="71">
        <v>8</v>
      </c>
      <c r="B12" s="20"/>
      <c r="C12" s="81"/>
      <c r="D12" s="82"/>
      <c r="E12" s="83"/>
      <c r="F12" s="84"/>
      <c r="G12" s="85">
        <f t="shared" si="0"/>
        <v>0</v>
      </c>
      <c r="H12" s="88"/>
    </row>
    <row r="13" s="58" customFormat="1" ht="28" customHeight="1" spans="1:8">
      <c r="A13" s="71">
        <v>9</v>
      </c>
      <c r="B13" s="26"/>
      <c r="C13" s="81"/>
      <c r="D13" s="82"/>
      <c r="E13" s="83"/>
      <c r="F13" s="84"/>
      <c r="G13" s="85">
        <f t="shared" si="0"/>
        <v>0</v>
      </c>
      <c r="H13" s="86"/>
    </row>
    <row r="14" s="58" customFormat="1" ht="28" customHeight="1" spans="1:8">
      <c r="A14" s="71">
        <v>10</v>
      </c>
      <c r="B14" s="26" t="s">
        <v>108</v>
      </c>
      <c r="C14" s="81"/>
      <c r="D14" s="82"/>
      <c r="E14" s="83"/>
      <c r="F14" s="84"/>
      <c r="G14" s="85">
        <f t="shared" si="0"/>
        <v>0</v>
      </c>
      <c r="H14" s="88"/>
    </row>
    <row r="15" s="58" customFormat="1" ht="26" customHeight="1" spans="1:8">
      <c r="A15" s="73" t="s">
        <v>109</v>
      </c>
      <c r="B15" s="89" t="s">
        <v>110</v>
      </c>
      <c r="C15" s="90"/>
      <c r="D15" s="77" t="s">
        <v>111</v>
      </c>
      <c r="E15" s="91"/>
      <c r="F15" s="78"/>
      <c r="G15" s="79">
        <f>SUM(G16:G17)</f>
        <v>0</v>
      </c>
      <c r="H15" s="92"/>
    </row>
    <row r="16" s="58" customFormat="1" ht="28" customHeight="1" spans="1:8">
      <c r="A16" s="71">
        <v>1</v>
      </c>
      <c r="B16" s="20" t="s">
        <v>112</v>
      </c>
      <c r="C16" s="93"/>
      <c r="D16" s="82" t="str">
        <f>F2</f>
        <v>㎡</v>
      </c>
      <c r="E16" s="83">
        <v>1</v>
      </c>
      <c r="F16" s="84"/>
      <c r="G16" s="85">
        <f t="shared" ref="G16:G20" si="1">E16*F16</f>
        <v>0</v>
      </c>
      <c r="H16" s="94"/>
    </row>
    <row r="17" s="58" customFormat="1" ht="28" customHeight="1" spans="1:8">
      <c r="A17" s="71">
        <v>2</v>
      </c>
      <c r="B17" s="20" t="s">
        <v>113</v>
      </c>
      <c r="C17" s="93"/>
      <c r="D17" s="82" t="str">
        <f>F2</f>
        <v>㎡</v>
      </c>
      <c r="E17" s="83">
        <v>1</v>
      </c>
      <c r="F17" s="84"/>
      <c r="G17" s="85">
        <f t="shared" si="1"/>
        <v>0</v>
      </c>
      <c r="H17" s="88"/>
    </row>
    <row r="18" s="58" customFormat="1" ht="26" customHeight="1" spans="1:8">
      <c r="A18" s="73" t="s">
        <v>114</v>
      </c>
      <c r="B18" s="89" t="s">
        <v>115</v>
      </c>
      <c r="C18" s="90"/>
      <c r="D18" s="77" t="s">
        <v>111</v>
      </c>
      <c r="E18" s="91"/>
      <c r="F18" s="78"/>
      <c r="G18" s="79">
        <f>SUM(G19:G20)</f>
        <v>0</v>
      </c>
      <c r="H18" s="92"/>
    </row>
    <row r="19" s="58" customFormat="1" ht="28" customHeight="1" spans="1:8">
      <c r="A19" s="71">
        <v>1</v>
      </c>
      <c r="B19" s="20" t="s">
        <v>116</v>
      </c>
      <c r="C19" s="93"/>
      <c r="D19" s="82" t="str">
        <f>F2</f>
        <v>㎡</v>
      </c>
      <c r="E19" s="83">
        <v>1</v>
      </c>
      <c r="F19" s="84"/>
      <c r="G19" s="85">
        <f t="shared" si="1"/>
        <v>0</v>
      </c>
      <c r="H19" s="94"/>
    </row>
    <row r="20" s="58" customFormat="1" ht="28" customHeight="1" spans="1:8">
      <c r="A20" s="71">
        <v>2</v>
      </c>
      <c r="B20" s="20" t="s">
        <v>117</v>
      </c>
      <c r="C20" s="93"/>
      <c r="D20" s="82" t="str">
        <f>F2</f>
        <v>㎡</v>
      </c>
      <c r="E20" s="83">
        <v>1</v>
      </c>
      <c r="F20" s="84"/>
      <c r="G20" s="85">
        <f t="shared" si="1"/>
        <v>0</v>
      </c>
      <c r="H20" s="88"/>
    </row>
    <row r="21" s="59" customFormat="1" ht="26" customHeight="1" spans="1:8">
      <c r="A21" s="73" t="s">
        <v>118</v>
      </c>
      <c r="B21" s="89" t="s">
        <v>119</v>
      </c>
      <c r="C21" s="90"/>
      <c r="D21" s="77" t="s">
        <v>111</v>
      </c>
      <c r="E21" s="91"/>
      <c r="F21" s="78"/>
      <c r="G21" s="79">
        <f>G22</f>
        <v>0</v>
      </c>
      <c r="H21" s="92"/>
    </row>
    <row r="22" s="58" customFormat="1" ht="28" customHeight="1" spans="1:8">
      <c r="A22" s="71">
        <v>1</v>
      </c>
      <c r="B22" s="20" t="s">
        <v>120</v>
      </c>
      <c r="C22" s="93"/>
      <c r="D22" s="82" t="s">
        <v>111</v>
      </c>
      <c r="E22" s="95" t="s">
        <v>95</v>
      </c>
      <c r="F22" s="96"/>
      <c r="G22" s="85">
        <f>(G18+G15+G4)*F22</f>
        <v>0</v>
      </c>
      <c r="H22" s="94"/>
    </row>
    <row r="23" s="58" customFormat="1" ht="26" customHeight="1" spans="1:8">
      <c r="A23" s="97" t="s">
        <v>121</v>
      </c>
      <c r="B23" s="98" t="s">
        <v>122</v>
      </c>
      <c r="C23" s="99"/>
      <c r="D23" s="100" t="str">
        <f>F2</f>
        <v>㎡</v>
      </c>
      <c r="E23" s="101">
        <f>G21+G15+G4+G18</f>
        <v>0</v>
      </c>
      <c r="F23" s="102"/>
      <c r="G23" s="103"/>
      <c r="H23" s="104"/>
    </row>
    <row r="24" s="58" customFormat="1" ht="28" customHeight="1" spans="1:8">
      <c r="A24" s="73" t="s">
        <v>123</v>
      </c>
      <c r="B24" s="89" t="s">
        <v>124</v>
      </c>
      <c r="C24" s="90"/>
      <c r="D24" s="77" t="s">
        <v>111</v>
      </c>
      <c r="E24" s="105">
        <v>1</v>
      </c>
      <c r="F24" s="106">
        <v>0.09</v>
      </c>
      <c r="G24" s="79">
        <f>E24*F24*E23</f>
        <v>0</v>
      </c>
      <c r="H24" s="92"/>
    </row>
    <row r="25" s="58" customFormat="1" ht="26" customHeight="1" spans="1:8">
      <c r="A25" s="97" t="s">
        <v>125</v>
      </c>
      <c r="B25" s="98" t="s">
        <v>126</v>
      </c>
      <c r="C25" s="99"/>
      <c r="D25" s="100" t="str">
        <f>F2</f>
        <v>㎡</v>
      </c>
      <c r="E25" s="101">
        <f>E23+G24</f>
        <v>0</v>
      </c>
      <c r="F25" s="102"/>
      <c r="G25" s="103"/>
      <c r="H25" s="104"/>
    </row>
    <row r="26" s="58" customFormat="1" ht="30" customHeight="1" spans="1:8">
      <c r="A26" s="64" t="s">
        <v>99</v>
      </c>
      <c r="B26" s="64"/>
      <c r="C26" s="65"/>
      <c r="D26" s="64"/>
      <c r="E26" s="64"/>
      <c r="F26" s="65"/>
      <c r="G26" s="64"/>
      <c r="H26" s="64"/>
    </row>
    <row r="27" s="59" customFormat="1" ht="26" customHeight="1" spans="1:8">
      <c r="A27" s="66" t="s">
        <v>100</v>
      </c>
      <c r="B27" s="67" t="str">
        <f>工程量清单!C5</f>
        <v>2.5mm香槟色氟碳铝板</v>
      </c>
      <c r="C27" s="67"/>
      <c r="D27" s="67"/>
      <c r="E27" s="68" t="s">
        <v>45</v>
      </c>
      <c r="F27" s="68" t="s">
        <v>50</v>
      </c>
      <c r="G27" s="68" t="s">
        <v>43</v>
      </c>
      <c r="H27" s="70">
        <v>2</v>
      </c>
    </row>
    <row r="28" s="58" customFormat="1" ht="26" customHeight="1" spans="1:8">
      <c r="A28" s="71" t="s">
        <v>43</v>
      </c>
      <c r="B28" s="71" t="s">
        <v>101</v>
      </c>
      <c r="C28" s="72" t="s">
        <v>102</v>
      </c>
      <c r="D28" s="71" t="s">
        <v>45</v>
      </c>
      <c r="E28" s="71" t="s">
        <v>103</v>
      </c>
      <c r="F28" s="22" t="s">
        <v>104</v>
      </c>
      <c r="G28" s="71" t="s">
        <v>105</v>
      </c>
      <c r="H28" s="71" t="s">
        <v>49</v>
      </c>
    </row>
    <row r="29" s="58" customFormat="1" ht="26" customHeight="1" spans="1:8">
      <c r="A29" s="73" t="s">
        <v>106</v>
      </c>
      <c r="B29" s="74" t="s">
        <v>107</v>
      </c>
      <c r="C29" s="75"/>
      <c r="D29" s="76"/>
      <c r="E29" s="77"/>
      <c r="F29" s="78"/>
      <c r="G29" s="79">
        <f>SUM(G30:G39)</f>
        <v>0</v>
      </c>
      <c r="H29" s="80"/>
    </row>
    <row r="30" s="58" customFormat="1" ht="28" customHeight="1" spans="1:8">
      <c r="A30" s="71">
        <v>1</v>
      </c>
      <c r="B30" s="26"/>
      <c r="C30" s="81"/>
      <c r="D30" s="82"/>
      <c r="E30" s="83"/>
      <c r="F30" s="84"/>
      <c r="G30" s="85">
        <f t="shared" ref="G30:G39" si="2">E30*F30</f>
        <v>0</v>
      </c>
      <c r="H30" s="86"/>
    </row>
    <row r="31" s="58" customFormat="1" ht="28" customHeight="1" spans="1:8">
      <c r="A31" s="71">
        <v>2</v>
      </c>
      <c r="B31" s="20"/>
      <c r="C31" s="81"/>
      <c r="D31" s="82"/>
      <c r="E31" s="83"/>
      <c r="F31" s="84"/>
      <c r="G31" s="85">
        <f t="shared" si="2"/>
        <v>0</v>
      </c>
      <c r="H31" s="86"/>
    </row>
    <row r="32" s="58" customFormat="1" ht="28" customHeight="1" spans="1:8">
      <c r="A32" s="71">
        <v>3</v>
      </c>
      <c r="B32" s="20"/>
      <c r="C32" s="81"/>
      <c r="D32" s="82"/>
      <c r="E32" s="83"/>
      <c r="F32" s="84"/>
      <c r="G32" s="85">
        <f t="shared" si="2"/>
        <v>0</v>
      </c>
      <c r="H32" s="86"/>
    </row>
    <row r="33" s="58" customFormat="1" ht="28" customHeight="1" spans="1:8">
      <c r="A33" s="71">
        <v>4</v>
      </c>
      <c r="B33" s="20"/>
      <c r="C33" s="81"/>
      <c r="D33" s="82"/>
      <c r="E33" s="83"/>
      <c r="F33" s="84"/>
      <c r="G33" s="85">
        <f t="shared" si="2"/>
        <v>0</v>
      </c>
      <c r="H33" s="86"/>
    </row>
    <row r="34" s="58" customFormat="1" ht="28" customHeight="1" spans="1:8">
      <c r="A34" s="71">
        <v>5</v>
      </c>
      <c r="B34" s="87"/>
      <c r="C34" s="81"/>
      <c r="D34" s="82"/>
      <c r="E34" s="83"/>
      <c r="F34" s="84"/>
      <c r="G34" s="85">
        <f t="shared" si="2"/>
        <v>0</v>
      </c>
      <c r="H34" s="86"/>
    </row>
    <row r="35" s="58" customFormat="1" ht="28" customHeight="1" spans="1:8">
      <c r="A35" s="71">
        <v>6</v>
      </c>
      <c r="B35" s="26"/>
      <c r="C35" s="81"/>
      <c r="D35" s="82"/>
      <c r="E35" s="83"/>
      <c r="F35" s="84"/>
      <c r="G35" s="85">
        <f t="shared" si="2"/>
        <v>0</v>
      </c>
      <c r="H35" s="86"/>
    </row>
    <row r="36" s="58" customFormat="1" ht="28" customHeight="1" spans="1:8">
      <c r="A36" s="71">
        <v>7</v>
      </c>
      <c r="B36" s="20"/>
      <c r="C36" s="81"/>
      <c r="D36" s="82"/>
      <c r="E36" s="83"/>
      <c r="F36" s="84"/>
      <c r="G36" s="85">
        <f t="shared" si="2"/>
        <v>0</v>
      </c>
      <c r="H36" s="88"/>
    </row>
    <row r="37" s="58" customFormat="1" ht="28" customHeight="1" spans="1:8">
      <c r="A37" s="71">
        <v>8</v>
      </c>
      <c r="B37" s="20"/>
      <c r="C37" s="81"/>
      <c r="D37" s="82"/>
      <c r="E37" s="83"/>
      <c r="F37" s="84"/>
      <c r="G37" s="85">
        <f t="shared" si="2"/>
        <v>0</v>
      </c>
      <c r="H37" s="88"/>
    </row>
    <row r="38" s="58" customFormat="1" ht="28" customHeight="1" spans="1:8">
      <c r="A38" s="71">
        <v>9</v>
      </c>
      <c r="B38" s="26"/>
      <c r="C38" s="81"/>
      <c r="D38" s="82"/>
      <c r="E38" s="83"/>
      <c r="F38" s="84"/>
      <c r="G38" s="85">
        <f t="shared" si="2"/>
        <v>0</v>
      </c>
      <c r="H38" s="86"/>
    </row>
    <row r="39" s="58" customFormat="1" ht="28" customHeight="1" spans="1:8">
      <c r="A39" s="71">
        <v>10</v>
      </c>
      <c r="B39" s="26" t="s">
        <v>108</v>
      </c>
      <c r="C39" s="81"/>
      <c r="D39" s="82"/>
      <c r="E39" s="83"/>
      <c r="F39" s="84"/>
      <c r="G39" s="85">
        <f t="shared" si="2"/>
        <v>0</v>
      </c>
      <c r="H39" s="88"/>
    </row>
    <row r="40" s="58" customFormat="1" ht="26" customHeight="1" spans="1:8">
      <c r="A40" s="73" t="s">
        <v>109</v>
      </c>
      <c r="B40" s="89" t="s">
        <v>110</v>
      </c>
      <c r="C40" s="90"/>
      <c r="D40" s="77" t="s">
        <v>111</v>
      </c>
      <c r="E40" s="91"/>
      <c r="F40" s="78"/>
      <c r="G40" s="79">
        <f>SUM(G41:G42)</f>
        <v>0</v>
      </c>
      <c r="H40" s="92"/>
    </row>
    <row r="41" s="58" customFormat="1" ht="28" customHeight="1" spans="1:8">
      <c r="A41" s="71">
        <v>1</v>
      </c>
      <c r="B41" s="20" t="s">
        <v>112</v>
      </c>
      <c r="C41" s="93"/>
      <c r="D41" s="82" t="str">
        <f>F27</f>
        <v>㎡</v>
      </c>
      <c r="E41" s="83">
        <v>1</v>
      </c>
      <c r="F41" s="84"/>
      <c r="G41" s="85">
        <f t="shared" ref="G41:G45" si="3">E41*F41</f>
        <v>0</v>
      </c>
      <c r="H41" s="94"/>
    </row>
    <row r="42" s="58" customFormat="1" ht="28" customHeight="1" spans="1:8">
      <c r="A42" s="71">
        <v>2</v>
      </c>
      <c r="B42" s="20" t="s">
        <v>113</v>
      </c>
      <c r="C42" s="93"/>
      <c r="D42" s="82" t="str">
        <f>F27</f>
        <v>㎡</v>
      </c>
      <c r="E42" s="83">
        <v>1</v>
      </c>
      <c r="F42" s="84"/>
      <c r="G42" s="85">
        <f t="shared" si="3"/>
        <v>0</v>
      </c>
      <c r="H42" s="88"/>
    </row>
    <row r="43" s="58" customFormat="1" ht="26" customHeight="1" spans="1:8">
      <c r="A43" s="73" t="s">
        <v>114</v>
      </c>
      <c r="B43" s="89" t="s">
        <v>115</v>
      </c>
      <c r="C43" s="90"/>
      <c r="D43" s="77" t="s">
        <v>111</v>
      </c>
      <c r="E43" s="91"/>
      <c r="F43" s="78"/>
      <c r="G43" s="79">
        <f>SUM(G44:G45)</f>
        <v>0</v>
      </c>
      <c r="H43" s="92"/>
    </row>
    <row r="44" s="58" customFormat="1" ht="28" customHeight="1" spans="1:8">
      <c r="A44" s="71">
        <v>1</v>
      </c>
      <c r="B44" s="20" t="s">
        <v>116</v>
      </c>
      <c r="C44" s="93"/>
      <c r="D44" s="82" t="str">
        <f>F27</f>
        <v>㎡</v>
      </c>
      <c r="E44" s="83">
        <v>1</v>
      </c>
      <c r="F44" s="84"/>
      <c r="G44" s="85">
        <f t="shared" si="3"/>
        <v>0</v>
      </c>
      <c r="H44" s="94"/>
    </row>
    <row r="45" s="58" customFormat="1" ht="28" customHeight="1" spans="1:8">
      <c r="A45" s="71">
        <v>2</v>
      </c>
      <c r="B45" s="20" t="s">
        <v>117</v>
      </c>
      <c r="C45" s="93"/>
      <c r="D45" s="82" t="str">
        <f>F27</f>
        <v>㎡</v>
      </c>
      <c r="E45" s="83">
        <v>1</v>
      </c>
      <c r="F45" s="84"/>
      <c r="G45" s="85">
        <f t="shared" si="3"/>
        <v>0</v>
      </c>
      <c r="H45" s="88"/>
    </row>
    <row r="46" s="59" customFormat="1" ht="26" customHeight="1" spans="1:8">
      <c r="A46" s="73" t="s">
        <v>118</v>
      </c>
      <c r="B46" s="89" t="s">
        <v>119</v>
      </c>
      <c r="C46" s="90"/>
      <c r="D46" s="77" t="s">
        <v>111</v>
      </c>
      <c r="E46" s="91"/>
      <c r="F46" s="78"/>
      <c r="G46" s="79">
        <f>G47</f>
        <v>0</v>
      </c>
      <c r="H46" s="92"/>
    </row>
    <row r="47" s="58" customFormat="1" ht="28" customHeight="1" spans="1:8">
      <c r="A47" s="71">
        <v>1</v>
      </c>
      <c r="B47" s="20" t="s">
        <v>120</v>
      </c>
      <c r="C47" s="93"/>
      <c r="D47" s="82" t="s">
        <v>111</v>
      </c>
      <c r="E47" s="95" t="s">
        <v>95</v>
      </c>
      <c r="F47" s="96"/>
      <c r="G47" s="85">
        <f>(G43+G40+G29)*F47</f>
        <v>0</v>
      </c>
      <c r="H47" s="94"/>
    </row>
    <row r="48" s="58" customFormat="1" ht="26" customHeight="1" spans="1:8">
      <c r="A48" s="97" t="s">
        <v>121</v>
      </c>
      <c r="B48" s="98" t="s">
        <v>122</v>
      </c>
      <c r="C48" s="99"/>
      <c r="D48" s="100" t="str">
        <f>F27</f>
        <v>㎡</v>
      </c>
      <c r="E48" s="101">
        <f>G46+G40+G29+G43</f>
        <v>0</v>
      </c>
      <c r="F48" s="102"/>
      <c r="G48" s="103"/>
      <c r="H48" s="104"/>
    </row>
    <row r="49" s="58" customFormat="1" ht="28" customHeight="1" spans="1:8">
      <c r="A49" s="73" t="s">
        <v>123</v>
      </c>
      <c r="B49" s="89" t="s">
        <v>124</v>
      </c>
      <c r="C49" s="90"/>
      <c r="D49" s="77" t="s">
        <v>111</v>
      </c>
      <c r="E49" s="105">
        <v>1</v>
      </c>
      <c r="F49" s="106">
        <v>0.09</v>
      </c>
      <c r="G49" s="79">
        <f>E49*F49*E48</f>
        <v>0</v>
      </c>
      <c r="H49" s="92"/>
    </row>
    <row r="50" s="58" customFormat="1" ht="26" customHeight="1" spans="1:8">
      <c r="A50" s="97" t="s">
        <v>125</v>
      </c>
      <c r="B50" s="98" t="s">
        <v>126</v>
      </c>
      <c r="C50" s="99"/>
      <c r="D50" s="100" t="str">
        <f>F27</f>
        <v>㎡</v>
      </c>
      <c r="E50" s="101">
        <f>E48+G49</f>
        <v>0</v>
      </c>
      <c r="F50" s="102"/>
      <c r="G50" s="103"/>
      <c r="H50" s="104"/>
    </row>
    <row r="51" s="58" customFormat="1" ht="30" customHeight="1" spans="1:8">
      <c r="A51" s="64" t="s">
        <v>99</v>
      </c>
      <c r="B51" s="64"/>
      <c r="C51" s="65"/>
      <c r="D51" s="64"/>
      <c r="E51" s="64"/>
      <c r="F51" s="65"/>
      <c r="G51" s="64"/>
      <c r="H51" s="64"/>
    </row>
    <row r="52" s="59" customFormat="1" ht="26" customHeight="1" spans="1:8">
      <c r="A52" s="66" t="s">
        <v>100</v>
      </c>
      <c r="B52" s="67" t="str">
        <f>工程量清单!C7</f>
        <v>3.0mm银白色雨棚氟碳铝板</v>
      </c>
      <c r="C52" s="67"/>
      <c r="D52" s="67"/>
      <c r="E52" s="68" t="s">
        <v>45</v>
      </c>
      <c r="F52" s="68" t="s">
        <v>50</v>
      </c>
      <c r="G52" s="68" t="s">
        <v>43</v>
      </c>
      <c r="H52" s="70">
        <v>3</v>
      </c>
    </row>
    <row r="53" s="58" customFormat="1" ht="26" customHeight="1" spans="1:8">
      <c r="A53" s="71" t="s">
        <v>43</v>
      </c>
      <c r="B53" s="71" t="s">
        <v>101</v>
      </c>
      <c r="C53" s="72" t="s">
        <v>102</v>
      </c>
      <c r="D53" s="71" t="s">
        <v>45</v>
      </c>
      <c r="E53" s="71" t="s">
        <v>103</v>
      </c>
      <c r="F53" s="22" t="s">
        <v>104</v>
      </c>
      <c r="G53" s="71" t="s">
        <v>105</v>
      </c>
      <c r="H53" s="71" t="s">
        <v>49</v>
      </c>
    </row>
    <row r="54" s="58" customFormat="1" ht="26" customHeight="1" spans="1:8">
      <c r="A54" s="73" t="s">
        <v>106</v>
      </c>
      <c r="B54" s="74" t="s">
        <v>107</v>
      </c>
      <c r="C54" s="75"/>
      <c r="D54" s="76"/>
      <c r="E54" s="77"/>
      <c r="F54" s="78"/>
      <c r="G54" s="79">
        <f>SUM(G55:G64)</f>
        <v>0</v>
      </c>
      <c r="H54" s="80"/>
    </row>
    <row r="55" s="58" customFormat="1" ht="28" customHeight="1" spans="1:8">
      <c r="A55" s="71">
        <v>1</v>
      </c>
      <c r="B55" s="26"/>
      <c r="C55" s="81"/>
      <c r="D55" s="82"/>
      <c r="E55" s="83"/>
      <c r="F55" s="84"/>
      <c r="G55" s="85">
        <f t="shared" ref="G55:G64" si="4">E55*F55</f>
        <v>0</v>
      </c>
      <c r="H55" s="86"/>
    </row>
    <row r="56" s="58" customFormat="1" ht="28" customHeight="1" spans="1:8">
      <c r="A56" s="71">
        <v>2</v>
      </c>
      <c r="B56" s="20"/>
      <c r="C56" s="81"/>
      <c r="D56" s="82"/>
      <c r="E56" s="83"/>
      <c r="F56" s="84"/>
      <c r="G56" s="85">
        <f t="shared" si="4"/>
        <v>0</v>
      </c>
      <c r="H56" s="86"/>
    </row>
    <row r="57" s="58" customFormat="1" ht="28" customHeight="1" spans="1:8">
      <c r="A57" s="71">
        <v>3</v>
      </c>
      <c r="B57" s="20"/>
      <c r="C57" s="81"/>
      <c r="D57" s="82"/>
      <c r="E57" s="83"/>
      <c r="F57" s="84"/>
      <c r="G57" s="85">
        <f t="shared" si="4"/>
        <v>0</v>
      </c>
      <c r="H57" s="86"/>
    </row>
    <row r="58" s="58" customFormat="1" ht="28" customHeight="1" spans="1:8">
      <c r="A58" s="71">
        <v>4</v>
      </c>
      <c r="B58" s="20"/>
      <c r="C58" s="81"/>
      <c r="D58" s="82"/>
      <c r="E58" s="83"/>
      <c r="F58" s="84"/>
      <c r="G58" s="85">
        <f t="shared" si="4"/>
        <v>0</v>
      </c>
      <c r="H58" s="86"/>
    </row>
    <row r="59" s="58" customFormat="1" ht="28" customHeight="1" spans="1:8">
      <c r="A59" s="71">
        <v>5</v>
      </c>
      <c r="B59" s="87"/>
      <c r="C59" s="81"/>
      <c r="D59" s="82"/>
      <c r="E59" s="83"/>
      <c r="F59" s="84"/>
      <c r="G59" s="85">
        <f t="shared" si="4"/>
        <v>0</v>
      </c>
      <c r="H59" s="86"/>
    </row>
    <row r="60" s="58" customFormat="1" ht="28" customHeight="1" spans="1:8">
      <c r="A60" s="71">
        <v>6</v>
      </c>
      <c r="B60" s="26"/>
      <c r="C60" s="81"/>
      <c r="D60" s="82"/>
      <c r="E60" s="83"/>
      <c r="F60" s="84"/>
      <c r="G60" s="85">
        <f t="shared" si="4"/>
        <v>0</v>
      </c>
      <c r="H60" s="86"/>
    </row>
    <row r="61" s="58" customFormat="1" ht="28" customHeight="1" spans="1:8">
      <c r="A61" s="71">
        <v>7</v>
      </c>
      <c r="B61" s="20"/>
      <c r="C61" s="81"/>
      <c r="D61" s="82"/>
      <c r="E61" s="83"/>
      <c r="F61" s="84"/>
      <c r="G61" s="85">
        <f t="shared" si="4"/>
        <v>0</v>
      </c>
      <c r="H61" s="88"/>
    </row>
    <row r="62" s="58" customFormat="1" ht="28" customHeight="1" spans="1:8">
      <c r="A62" s="71">
        <v>8</v>
      </c>
      <c r="B62" s="20"/>
      <c r="C62" s="81"/>
      <c r="D62" s="82"/>
      <c r="E62" s="83"/>
      <c r="F62" s="84"/>
      <c r="G62" s="85">
        <f t="shared" si="4"/>
        <v>0</v>
      </c>
      <c r="H62" s="88"/>
    </row>
    <row r="63" s="58" customFormat="1" ht="28" customHeight="1" spans="1:8">
      <c r="A63" s="71">
        <v>9</v>
      </c>
      <c r="B63" s="26"/>
      <c r="C63" s="81"/>
      <c r="D63" s="82"/>
      <c r="E63" s="83"/>
      <c r="F63" s="84"/>
      <c r="G63" s="85">
        <f t="shared" si="4"/>
        <v>0</v>
      </c>
      <c r="H63" s="86"/>
    </row>
    <row r="64" s="58" customFormat="1" ht="28" customHeight="1" spans="1:8">
      <c r="A64" s="71">
        <v>10</v>
      </c>
      <c r="B64" s="26" t="s">
        <v>108</v>
      </c>
      <c r="C64" s="81"/>
      <c r="D64" s="82"/>
      <c r="E64" s="83"/>
      <c r="F64" s="84"/>
      <c r="G64" s="85">
        <f t="shared" si="4"/>
        <v>0</v>
      </c>
      <c r="H64" s="88"/>
    </row>
    <row r="65" s="58" customFormat="1" ht="26" customHeight="1" spans="1:8">
      <c r="A65" s="73" t="s">
        <v>109</v>
      </c>
      <c r="B65" s="89" t="s">
        <v>110</v>
      </c>
      <c r="C65" s="90"/>
      <c r="D65" s="77" t="s">
        <v>111</v>
      </c>
      <c r="E65" s="91"/>
      <c r="F65" s="78"/>
      <c r="G65" s="79">
        <f>SUM(G66:G67)</f>
        <v>0</v>
      </c>
      <c r="H65" s="92"/>
    </row>
    <row r="66" s="58" customFormat="1" ht="28" customHeight="1" spans="1:8">
      <c r="A66" s="71">
        <v>1</v>
      </c>
      <c r="B66" s="20" t="s">
        <v>112</v>
      </c>
      <c r="C66" s="93"/>
      <c r="D66" s="82" t="str">
        <f>F52</f>
        <v>㎡</v>
      </c>
      <c r="E66" s="83">
        <v>1</v>
      </c>
      <c r="F66" s="84"/>
      <c r="G66" s="85">
        <f t="shared" ref="G66:G70" si="5">E66*F66</f>
        <v>0</v>
      </c>
      <c r="H66" s="94"/>
    </row>
    <row r="67" s="58" customFormat="1" ht="28" customHeight="1" spans="1:8">
      <c r="A67" s="71">
        <v>2</v>
      </c>
      <c r="B67" s="20" t="s">
        <v>113</v>
      </c>
      <c r="C67" s="93"/>
      <c r="D67" s="82" t="str">
        <f>F52</f>
        <v>㎡</v>
      </c>
      <c r="E67" s="83">
        <v>1</v>
      </c>
      <c r="F67" s="84"/>
      <c r="G67" s="85">
        <f t="shared" si="5"/>
        <v>0</v>
      </c>
      <c r="H67" s="88"/>
    </row>
    <row r="68" s="58" customFormat="1" ht="26" customHeight="1" spans="1:8">
      <c r="A68" s="73" t="s">
        <v>114</v>
      </c>
      <c r="B68" s="89" t="s">
        <v>115</v>
      </c>
      <c r="C68" s="90"/>
      <c r="D68" s="77" t="s">
        <v>111</v>
      </c>
      <c r="E68" s="91"/>
      <c r="F68" s="78"/>
      <c r="G68" s="79">
        <f>SUM(G69:G70)</f>
        <v>0</v>
      </c>
      <c r="H68" s="92"/>
    </row>
    <row r="69" s="58" customFormat="1" ht="28" customHeight="1" spans="1:8">
      <c r="A69" s="71">
        <v>1</v>
      </c>
      <c r="B69" s="20" t="s">
        <v>116</v>
      </c>
      <c r="C69" s="93"/>
      <c r="D69" s="82" t="str">
        <f>F52</f>
        <v>㎡</v>
      </c>
      <c r="E69" s="83">
        <v>1</v>
      </c>
      <c r="F69" s="84"/>
      <c r="G69" s="85">
        <f t="shared" si="5"/>
        <v>0</v>
      </c>
      <c r="H69" s="94"/>
    </row>
    <row r="70" s="58" customFormat="1" ht="28" customHeight="1" spans="1:8">
      <c r="A70" s="71">
        <v>2</v>
      </c>
      <c r="B70" s="20" t="s">
        <v>117</v>
      </c>
      <c r="C70" s="93"/>
      <c r="D70" s="82" t="str">
        <f>F52</f>
        <v>㎡</v>
      </c>
      <c r="E70" s="83">
        <v>1</v>
      </c>
      <c r="F70" s="84"/>
      <c r="G70" s="85">
        <f t="shared" si="5"/>
        <v>0</v>
      </c>
      <c r="H70" s="88"/>
    </row>
    <row r="71" s="59" customFormat="1" ht="26" customHeight="1" spans="1:8">
      <c r="A71" s="73" t="s">
        <v>118</v>
      </c>
      <c r="B71" s="89" t="s">
        <v>119</v>
      </c>
      <c r="C71" s="90"/>
      <c r="D71" s="77" t="s">
        <v>111</v>
      </c>
      <c r="E71" s="91"/>
      <c r="F71" s="78"/>
      <c r="G71" s="79">
        <f>G72</f>
        <v>0</v>
      </c>
      <c r="H71" s="92"/>
    </row>
    <row r="72" s="58" customFormat="1" ht="28" customHeight="1" spans="1:8">
      <c r="A72" s="71">
        <v>1</v>
      </c>
      <c r="B72" s="20" t="s">
        <v>120</v>
      </c>
      <c r="C72" s="93"/>
      <c r="D72" s="82" t="s">
        <v>111</v>
      </c>
      <c r="E72" s="95" t="s">
        <v>95</v>
      </c>
      <c r="F72" s="96"/>
      <c r="G72" s="85">
        <f>(G68+G65+G54)*F72</f>
        <v>0</v>
      </c>
      <c r="H72" s="94"/>
    </row>
    <row r="73" s="58" customFormat="1" ht="26" customHeight="1" spans="1:8">
      <c r="A73" s="97" t="s">
        <v>121</v>
      </c>
      <c r="B73" s="98" t="s">
        <v>122</v>
      </c>
      <c r="C73" s="99"/>
      <c r="D73" s="100" t="str">
        <f>F52</f>
        <v>㎡</v>
      </c>
      <c r="E73" s="101">
        <f>G71+G65+G54+G68</f>
        <v>0</v>
      </c>
      <c r="F73" s="102"/>
      <c r="G73" s="103"/>
      <c r="H73" s="104"/>
    </row>
    <row r="74" s="58" customFormat="1" ht="28" customHeight="1" spans="1:8">
      <c r="A74" s="73" t="s">
        <v>123</v>
      </c>
      <c r="B74" s="89" t="s">
        <v>124</v>
      </c>
      <c r="C74" s="90"/>
      <c r="D74" s="77" t="s">
        <v>111</v>
      </c>
      <c r="E74" s="105">
        <v>1</v>
      </c>
      <c r="F74" s="106">
        <v>0.09</v>
      </c>
      <c r="G74" s="79">
        <f>E74*F74*E73</f>
        <v>0</v>
      </c>
      <c r="H74" s="92"/>
    </row>
    <row r="75" s="58" customFormat="1" ht="26" customHeight="1" spans="1:8">
      <c r="A75" s="97" t="s">
        <v>125</v>
      </c>
      <c r="B75" s="98" t="s">
        <v>126</v>
      </c>
      <c r="C75" s="99"/>
      <c r="D75" s="100" t="str">
        <f>F52</f>
        <v>㎡</v>
      </c>
      <c r="E75" s="101">
        <f>E73+G74</f>
        <v>0</v>
      </c>
      <c r="F75" s="102"/>
      <c r="G75" s="103"/>
      <c r="H75" s="104"/>
    </row>
    <row r="76" s="58" customFormat="1" ht="30" customHeight="1" spans="1:8">
      <c r="A76" s="64" t="s">
        <v>99</v>
      </c>
      <c r="B76" s="64"/>
      <c r="C76" s="65"/>
      <c r="D76" s="64"/>
      <c r="E76" s="64"/>
      <c r="F76" s="65"/>
      <c r="G76" s="64"/>
      <c r="H76" s="64"/>
    </row>
    <row r="77" s="59" customFormat="1" ht="26" customHeight="1" spans="1:8">
      <c r="A77" s="66" t="s">
        <v>100</v>
      </c>
      <c r="B77" s="67" t="str">
        <f>工程量清单!C8</f>
        <v>3.0mm银白色穿孔铝板</v>
      </c>
      <c r="C77" s="67"/>
      <c r="D77" s="67"/>
      <c r="E77" s="68" t="s">
        <v>45</v>
      </c>
      <c r="F77" s="68" t="s">
        <v>50</v>
      </c>
      <c r="G77" s="68" t="s">
        <v>43</v>
      </c>
      <c r="H77" s="70">
        <v>4</v>
      </c>
    </row>
    <row r="78" s="58" customFormat="1" ht="26" customHeight="1" spans="1:8">
      <c r="A78" s="71" t="s">
        <v>43</v>
      </c>
      <c r="B78" s="71" t="s">
        <v>101</v>
      </c>
      <c r="C78" s="72" t="s">
        <v>102</v>
      </c>
      <c r="D78" s="71" t="s">
        <v>45</v>
      </c>
      <c r="E78" s="71" t="s">
        <v>103</v>
      </c>
      <c r="F78" s="22" t="s">
        <v>104</v>
      </c>
      <c r="G78" s="71" t="s">
        <v>105</v>
      </c>
      <c r="H78" s="71" t="s">
        <v>49</v>
      </c>
    </row>
    <row r="79" s="58" customFormat="1" ht="26" customHeight="1" spans="1:8">
      <c r="A79" s="73" t="s">
        <v>106</v>
      </c>
      <c r="B79" s="74" t="s">
        <v>107</v>
      </c>
      <c r="C79" s="75"/>
      <c r="D79" s="76"/>
      <c r="E79" s="77"/>
      <c r="F79" s="78"/>
      <c r="G79" s="79">
        <f>SUM(G80:G89)</f>
        <v>0</v>
      </c>
      <c r="H79" s="80"/>
    </row>
    <row r="80" s="58" customFormat="1" ht="28" customHeight="1" spans="1:8">
      <c r="A80" s="71">
        <v>1</v>
      </c>
      <c r="B80" s="26"/>
      <c r="C80" s="81"/>
      <c r="D80" s="82"/>
      <c r="E80" s="83"/>
      <c r="F80" s="84"/>
      <c r="G80" s="85">
        <f t="shared" ref="G80:G89" si="6">E80*F80</f>
        <v>0</v>
      </c>
      <c r="H80" s="86"/>
    </row>
    <row r="81" s="58" customFormat="1" ht="28" customHeight="1" spans="1:8">
      <c r="A81" s="71">
        <v>2</v>
      </c>
      <c r="B81" s="20"/>
      <c r="C81" s="81"/>
      <c r="D81" s="82"/>
      <c r="E81" s="83"/>
      <c r="F81" s="84"/>
      <c r="G81" s="85">
        <f t="shared" si="6"/>
        <v>0</v>
      </c>
      <c r="H81" s="86"/>
    </row>
    <row r="82" s="58" customFormat="1" ht="28" customHeight="1" spans="1:8">
      <c r="A82" s="71">
        <v>3</v>
      </c>
      <c r="B82" s="20"/>
      <c r="C82" s="81"/>
      <c r="D82" s="82"/>
      <c r="E82" s="83"/>
      <c r="F82" s="84"/>
      <c r="G82" s="85">
        <f t="shared" si="6"/>
        <v>0</v>
      </c>
      <c r="H82" s="86"/>
    </row>
    <row r="83" s="58" customFormat="1" ht="28" customHeight="1" spans="1:8">
      <c r="A83" s="71">
        <v>4</v>
      </c>
      <c r="B83" s="20"/>
      <c r="C83" s="81"/>
      <c r="D83" s="82"/>
      <c r="E83" s="83"/>
      <c r="F83" s="84"/>
      <c r="G83" s="85">
        <f t="shared" si="6"/>
        <v>0</v>
      </c>
      <c r="H83" s="86"/>
    </row>
    <row r="84" s="58" customFormat="1" ht="28" customHeight="1" spans="1:8">
      <c r="A84" s="71">
        <v>5</v>
      </c>
      <c r="B84" s="87"/>
      <c r="C84" s="81"/>
      <c r="D84" s="82"/>
      <c r="E84" s="83"/>
      <c r="F84" s="84"/>
      <c r="G84" s="85">
        <f t="shared" si="6"/>
        <v>0</v>
      </c>
      <c r="H84" s="86"/>
    </row>
    <row r="85" s="58" customFormat="1" ht="28" customHeight="1" spans="1:8">
      <c r="A85" s="71">
        <v>6</v>
      </c>
      <c r="B85" s="26"/>
      <c r="C85" s="81"/>
      <c r="D85" s="82"/>
      <c r="E85" s="83"/>
      <c r="F85" s="84"/>
      <c r="G85" s="85">
        <f t="shared" si="6"/>
        <v>0</v>
      </c>
      <c r="H85" s="86"/>
    </row>
    <row r="86" s="58" customFormat="1" ht="28" customHeight="1" spans="1:8">
      <c r="A86" s="71">
        <v>7</v>
      </c>
      <c r="B86" s="20"/>
      <c r="C86" s="81"/>
      <c r="D86" s="82"/>
      <c r="E86" s="83"/>
      <c r="F86" s="84"/>
      <c r="G86" s="85">
        <f t="shared" si="6"/>
        <v>0</v>
      </c>
      <c r="H86" s="88"/>
    </row>
    <row r="87" s="58" customFormat="1" ht="28" customHeight="1" spans="1:8">
      <c r="A87" s="71">
        <v>8</v>
      </c>
      <c r="B87" s="20"/>
      <c r="C87" s="81"/>
      <c r="D87" s="82"/>
      <c r="E87" s="83"/>
      <c r="F87" s="84"/>
      <c r="G87" s="85">
        <f t="shared" si="6"/>
        <v>0</v>
      </c>
      <c r="H87" s="88"/>
    </row>
    <row r="88" s="58" customFormat="1" ht="28" customHeight="1" spans="1:8">
      <c r="A88" s="71">
        <v>9</v>
      </c>
      <c r="B88" s="26"/>
      <c r="C88" s="81"/>
      <c r="D88" s="82"/>
      <c r="E88" s="83"/>
      <c r="F88" s="84"/>
      <c r="G88" s="85">
        <f t="shared" si="6"/>
        <v>0</v>
      </c>
      <c r="H88" s="86"/>
    </row>
    <row r="89" s="58" customFormat="1" ht="28" customHeight="1" spans="1:8">
      <c r="A89" s="71">
        <v>10</v>
      </c>
      <c r="B89" s="26" t="s">
        <v>108</v>
      </c>
      <c r="C89" s="81"/>
      <c r="D89" s="82"/>
      <c r="E89" s="83"/>
      <c r="F89" s="84"/>
      <c r="G89" s="85">
        <f t="shared" si="6"/>
        <v>0</v>
      </c>
      <c r="H89" s="88"/>
    </row>
    <row r="90" s="58" customFormat="1" ht="26" customHeight="1" spans="1:8">
      <c r="A90" s="73" t="s">
        <v>109</v>
      </c>
      <c r="B90" s="89" t="s">
        <v>110</v>
      </c>
      <c r="C90" s="90"/>
      <c r="D90" s="77" t="s">
        <v>111</v>
      </c>
      <c r="E90" s="91"/>
      <c r="F90" s="78"/>
      <c r="G90" s="79">
        <f>SUM(G91:G92)</f>
        <v>0</v>
      </c>
      <c r="H90" s="92"/>
    </row>
    <row r="91" s="58" customFormat="1" ht="28" customHeight="1" spans="1:8">
      <c r="A91" s="71">
        <v>1</v>
      </c>
      <c r="B91" s="20" t="s">
        <v>112</v>
      </c>
      <c r="C91" s="93"/>
      <c r="D91" s="82" t="str">
        <f>F77</f>
        <v>㎡</v>
      </c>
      <c r="E91" s="83">
        <v>1</v>
      </c>
      <c r="F91" s="84"/>
      <c r="G91" s="85">
        <f t="shared" ref="G91:G95" si="7">E91*F91</f>
        <v>0</v>
      </c>
      <c r="H91" s="94"/>
    </row>
    <row r="92" s="58" customFormat="1" ht="28" customHeight="1" spans="1:8">
      <c r="A92" s="71">
        <v>2</v>
      </c>
      <c r="B92" s="20" t="s">
        <v>113</v>
      </c>
      <c r="C92" s="93"/>
      <c r="D92" s="82" t="str">
        <f>F77</f>
        <v>㎡</v>
      </c>
      <c r="E92" s="83">
        <v>1</v>
      </c>
      <c r="F92" s="84"/>
      <c r="G92" s="85">
        <f t="shared" si="7"/>
        <v>0</v>
      </c>
      <c r="H92" s="88"/>
    </row>
    <row r="93" s="58" customFormat="1" ht="26" customHeight="1" spans="1:8">
      <c r="A93" s="73" t="s">
        <v>114</v>
      </c>
      <c r="B93" s="89" t="s">
        <v>115</v>
      </c>
      <c r="C93" s="90"/>
      <c r="D93" s="77" t="s">
        <v>111</v>
      </c>
      <c r="E93" s="91"/>
      <c r="F93" s="78"/>
      <c r="G93" s="79">
        <f>SUM(G94:G95)</f>
        <v>0</v>
      </c>
      <c r="H93" s="92"/>
    </row>
    <row r="94" s="58" customFormat="1" ht="28" customHeight="1" spans="1:8">
      <c r="A94" s="71">
        <v>1</v>
      </c>
      <c r="B94" s="20" t="s">
        <v>116</v>
      </c>
      <c r="C94" s="93"/>
      <c r="D94" s="82" t="str">
        <f>F77</f>
        <v>㎡</v>
      </c>
      <c r="E94" s="83">
        <v>1</v>
      </c>
      <c r="F94" s="84"/>
      <c r="G94" s="85">
        <f t="shared" si="7"/>
        <v>0</v>
      </c>
      <c r="H94" s="94"/>
    </row>
    <row r="95" s="58" customFormat="1" ht="28" customHeight="1" spans="1:8">
      <c r="A95" s="71">
        <v>2</v>
      </c>
      <c r="B95" s="20" t="s">
        <v>117</v>
      </c>
      <c r="C95" s="93"/>
      <c r="D95" s="82" t="str">
        <f>F77</f>
        <v>㎡</v>
      </c>
      <c r="E95" s="83">
        <v>1</v>
      </c>
      <c r="F95" s="84"/>
      <c r="G95" s="85">
        <f t="shared" si="7"/>
        <v>0</v>
      </c>
      <c r="H95" s="88"/>
    </row>
    <row r="96" s="59" customFormat="1" ht="26" customHeight="1" spans="1:8">
      <c r="A96" s="73" t="s">
        <v>118</v>
      </c>
      <c r="B96" s="89" t="s">
        <v>119</v>
      </c>
      <c r="C96" s="90"/>
      <c r="D96" s="77" t="s">
        <v>111</v>
      </c>
      <c r="E96" s="91"/>
      <c r="F96" s="78"/>
      <c r="G96" s="79">
        <f>G97</f>
        <v>0</v>
      </c>
      <c r="H96" s="92"/>
    </row>
    <row r="97" s="58" customFormat="1" ht="28" customHeight="1" spans="1:8">
      <c r="A97" s="71">
        <v>1</v>
      </c>
      <c r="B97" s="20" t="s">
        <v>120</v>
      </c>
      <c r="C97" s="93"/>
      <c r="D97" s="82" t="s">
        <v>111</v>
      </c>
      <c r="E97" s="95" t="s">
        <v>95</v>
      </c>
      <c r="F97" s="96"/>
      <c r="G97" s="85">
        <f>(G93+G90+G79)*F97</f>
        <v>0</v>
      </c>
      <c r="H97" s="94"/>
    </row>
    <row r="98" s="58" customFormat="1" ht="26" customHeight="1" spans="1:8">
      <c r="A98" s="97" t="s">
        <v>121</v>
      </c>
      <c r="B98" s="98" t="s">
        <v>122</v>
      </c>
      <c r="C98" s="99"/>
      <c r="D98" s="100" t="str">
        <f>F77</f>
        <v>㎡</v>
      </c>
      <c r="E98" s="101">
        <f>G96+G90+G79+G93</f>
        <v>0</v>
      </c>
      <c r="F98" s="102"/>
      <c r="G98" s="103"/>
      <c r="H98" s="104"/>
    </row>
    <row r="99" s="58" customFormat="1" ht="28" customHeight="1" spans="1:8">
      <c r="A99" s="73" t="s">
        <v>123</v>
      </c>
      <c r="B99" s="89" t="s">
        <v>124</v>
      </c>
      <c r="C99" s="90"/>
      <c r="D99" s="77" t="s">
        <v>111</v>
      </c>
      <c r="E99" s="105">
        <v>1</v>
      </c>
      <c r="F99" s="106">
        <v>0.09</v>
      </c>
      <c r="G99" s="79">
        <f>E99*F99*E98</f>
        <v>0</v>
      </c>
      <c r="H99" s="92"/>
    </row>
    <row r="100" s="58" customFormat="1" ht="26" customHeight="1" spans="1:8">
      <c r="A100" s="97" t="s">
        <v>125</v>
      </c>
      <c r="B100" s="98" t="s">
        <v>126</v>
      </c>
      <c r="C100" s="99"/>
      <c r="D100" s="100" t="str">
        <f>F77</f>
        <v>㎡</v>
      </c>
      <c r="E100" s="101">
        <f>E98+G99</f>
        <v>0</v>
      </c>
      <c r="F100" s="102"/>
      <c r="G100" s="103"/>
      <c r="H100" s="104"/>
    </row>
    <row r="101" s="59" customFormat="1" ht="26" customHeight="1" spans="1:8">
      <c r="A101" s="66" t="s">
        <v>100</v>
      </c>
      <c r="B101" s="67" t="str">
        <f>工程量清单!C6</f>
        <v>50系列铝合金门窗</v>
      </c>
      <c r="C101" s="67"/>
      <c r="D101" s="67"/>
      <c r="E101" s="68" t="s">
        <v>45</v>
      </c>
      <c r="F101" s="68" t="s">
        <v>50</v>
      </c>
      <c r="G101" s="68" t="s">
        <v>43</v>
      </c>
      <c r="H101" s="70">
        <v>5</v>
      </c>
    </row>
    <row r="102" s="58" customFormat="1" ht="26" customHeight="1" spans="1:8">
      <c r="A102" s="71" t="s">
        <v>43</v>
      </c>
      <c r="B102" s="71" t="s">
        <v>101</v>
      </c>
      <c r="C102" s="72" t="s">
        <v>102</v>
      </c>
      <c r="D102" s="71" t="s">
        <v>45</v>
      </c>
      <c r="E102" s="71" t="s">
        <v>103</v>
      </c>
      <c r="F102" s="22" t="s">
        <v>104</v>
      </c>
      <c r="G102" s="71" t="s">
        <v>105</v>
      </c>
      <c r="H102" s="71" t="s">
        <v>49</v>
      </c>
    </row>
    <row r="103" s="58" customFormat="1" ht="26" customHeight="1" spans="1:8">
      <c r="A103" s="73" t="s">
        <v>106</v>
      </c>
      <c r="B103" s="74" t="s">
        <v>107</v>
      </c>
      <c r="C103" s="75"/>
      <c r="D103" s="76"/>
      <c r="E103" s="77"/>
      <c r="F103" s="78"/>
      <c r="G103" s="79">
        <f>SUM(G104:G113)</f>
        <v>0</v>
      </c>
      <c r="H103" s="80"/>
    </row>
    <row r="104" s="58" customFormat="1" ht="28" customHeight="1" spans="1:8">
      <c r="A104" s="71">
        <v>1</v>
      </c>
      <c r="B104" s="26"/>
      <c r="C104" s="81"/>
      <c r="D104" s="82"/>
      <c r="E104" s="83"/>
      <c r="F104" s="84"/>
      <c r="G104" s="85">
        <f t="shared" ref="G104:G113" si="8">E104*F104</f>
        <v>0</v>
      </c>
      <c r="H104" s="86"/>
    </row>
    <row r="105" s="58" customFormat="1" ht="28" customHeight="1" spans="1:8">
      <c r="A105" s="71">
        <v>2</v>
      </c>
      <c r="B105" s="20"/>
      <c r="C105" s="81"/>
      <c r="D105" s="82"/>
      <c r="E105" s="83"/>
      <c r="F105" s="84"/>
      <c r="G105" s="85">
        <f t="shared" si="8"/>
        <v>0</v>
      </c>
      <c r="H105" s="86"/>
    </row>
    <row r="106" s="58" customFormat="1" ht="28" customHeight="1" spans="1:8">
      <c r="A106" s="71">
        <v>3</v>
      </c>
      <c r="B106" s="20"/>
      <c r="C106" s="81"/>
      <c r="D106" s="82"/>
      <c r="E106" s="83"/>
      <c r="F106" s="84"/>
      <c r="G106" s="85">
        <f t="shared" si="8"/>
        <v>0</v>
      </c>
      <c r="H106" s="86"/>
    </row>
    <row r="107" s="58" customFormat="1" ht="28" customHeight="1" spans="1:8">
      <c r="A107" s="71">
        <v>4</v>
      </c>
      <c r="B107" s="20"/>
      <c r="C107" s="81"/>
      <c r="D107" s="82"/>
      <c r="E107" s="83"/>
      <c r="F107" s="84"/>
      <c r="G107" s="85">
        <f t="shared" si="8"/>
        <v>0</v>
      </c>
      <c r="H107" s="86"/>
    </row>
    <row r="108" s="58" customFormat="1" ht="28" customHeight="1" spans="1:8">
      <c r="A108" s="71">
        <v>5</v>
      </c>
      <c r="B108" s="87"/>
      <c r="C108" s="81"/>
      <c r="D108" s="82"/>
      <c r="E108" s="83"/>
      <c r="F108" s="84"/>
      <c r="G108" s="85">
        <f t="shared" si="8"/>
        <v>0</v>
      </c>
      <c r="H108" s="86"/>
    </row>
    <row r="109" s="58" customFormat="1" ht="28" customHeight="1" spans="1:8">
      <c r="A109" s="71">
        <v>6</v>
      </c>
      <c r="B109" s="26"/>
      <c r="C109" s="81"/>
      <c r="D109" s="82"/>
      <c r="E109" s="83"/>
      <c r="F109" s="84"/>
      <c r="G109" s="85">
        <f t="shared" si="8"/>
        <v>0</v>
      </c>
      <c r="H109" s="86"/>
    </row>
    <row r="110" s="58" customFormat="1" ht="28" customHeight="1" spans="1:8">
      <c r="A110" s="71">
        <v>7</v>
      </c>
      <c r="B110" s="20"/>
      <c r="C110" s="81"/>
      <c r="D110" s="82"/>
      <c r="E110" s="83"/>
      <c r="F110" s="84"/>
      <c r="G110" s="85">
        <f t="shared" si="8"/>
        <v>0</v>
      </c>
      <c r="H110" s="88"/>
    </row>
    <row r="111" s="58" customFormat="1" ht="28" customHeight="1" spans="1:8">
      <c r="A111" s="71">
        <v>8</v>
      </c>
      <c r="B111" s="20"/>
      <c r="C111" s="81"/>
      <c r="D111" s="82"/>
      <c r="E111" s="83"/>
      <c r="F111" s="84"/>
      <c r="G111" s="85">
        <f t="shared" si="8"/>
        <v>0</v>
      </c>
      <c r="H111" s="88"/>
    </row>
    <row r="112" s="58" customFormat="1" ht="28" customHeight="1" spans="1:8">
      <c r="A112" s="71">
        <v>9</v>
      </c>
      <c r="B112" s="26"/>
      <c r="C112" s="81"/>
      <c r="D112" s="82"/>
      <c r="E112" s="83"/>
      <c r="F112" s="84"/>
      <c r="G112" s="85">
        <f t="shared" si="8"/>
        <v>0</v>
      </c>
      <c r="H112" s="86"/>
    </row>
    <row r="113" s="58" customFormat="1" ht="28" customHeight="1" spans="1:8">
      <c r="A113" s="71">
        <v>10</v>
      </c>
      <c r="B113" s="26" t="s">
        <v>108</v>
      </c>
      <c r="C113" s="81"/>
      <c r="D113" s="82"/>
      <c r="E113" s="83"/>
      <c r="F113" s="84"/>
      <c r="G113" s="85">
        <f t="shared" si="8"/>
        <v>0</v>
      </c>
      <c r="H113" s="88"/>
    </row>
    <row r="114" s="58" customFormat="1" ht="26" customHeight="1" spans="1:8">
      <c r="A114" s="73" t="s">
        <v>109</v>
      </c>
      <c r="B114" s="89" t="s">
        <v>110</v>
      </c>
      <c r="C114" s="90"/>
      <c r="D114" s="77" t="s">
        <v>111</v>
      </c>
      <c r="E114" s="91"/>
      <c r="F114" s="78"/>
      <c r="G114" s="79">
        <f>SUM(G115:G116)</f>
        <v>0</v>
      </c>
      <c r="H114" s="92"/>
    </row>
    <row r="115" s="58" customFormat="1" ht="28" customHeight="1" spans="1:8">
      <c r="A115" s="71">
        <v>1</v>
      </c>
      <c r="B115" s="20" t="s">
        <v>112</v>
      </c>
      <c r="C115" s="93"/>
      <c r="D115" s="82" t="str">
        <f>F101</f>
        <v>㎡</v>
      </c>
      <c r="E115" s="83">
        <v>1</v>
      </c>
      <c r="F115" s="84"/>
      <c r="G115" s="85">
        <f t="shared" ref="G115:G119" si="9">E115*F115</f>
        <v>0</v>
      </c>
      <c r="H115" s="94"/>
    </row>
    <row r="116" s="58" customFormat="1" ht="28" customHeight="1" spans="1:8">
      <c r="A116" s="71">
        <v>2</v>
      </c>
      <c r="B116" s="20" t="s">
        <v>113</v>
      </c>
      <c r="C116" s="93"/>
      <c r="D116" s="82" t="str">
        <f>F101</f>
        <v>㎡</v>
      </c>
      <c r="E116" s="83">
        <v>1</v>
      </c>
      <c r="F116" s="84"/>
      <c r="G116" s="85">
        <f t="shared" si="9"/>
        <v>0</v>
      </c>
      <c r="H116" s="88"/>
    </row>
    <row r="117" s="58" customFormat="1" ht="26" customHeight="1" spans="1:8">
      <c r="A117" s="73" t="s">
        <v>114</v>
      </c>
      <c r="B117" s="89" t="s">
        <v>115</v>
      </c>
      <c r="C117" s="90"/>
      <c r="D117" s="77" t="s">
        <v>111</v>
      </c>
      <c r="E117" s="91"/>
      <c r="F117" s="78"/>
      <c r="G117" s="79">
        <f>SUM(G118:G119)</f>
        <v>0</v>
      </c>
      <c r="H117" s="92"/>
    </row>
    <row r="118" s="58" customFormat="1" ht="28" customHeight="1" spans="1:8">
      <c r="A118" s="71">
        <v>1</v>
      </c>
      <c r="B118" s="20" t="s">
        <v>116</v>
      </c>
      <c r="C118" s="93"/>
      <c r="D118" s="82" t="str">
        <f>F101</f>
        <v>㎡</v>
      </c>
      <c r="E118" s="83">
        <v>1</v>
      </c>
      <c r="F118" s="84"/>
      <c r="G118" s="85">
        <f t="shared" si="9"/>
        <v>0</v>
      </c>
      <c r="H118" s="94"/>
    </row>
    <row r="119" s="58" customFormat="1" ht="28" customHeight="1" spans="1:8">
      <c r="A119" s="71">
        <v>2</v>
      </c>
      <c r="B119" s="20" t="s">
        <v>117</v>
      </c>
      <c r="C119" s="93"/>
      <c r="D119" s="82" t="str">
        <f>F101</f>
        <v>㎡</v>
      </c>
      <c r="E119" s="83">
        <v>1</v>
      </c>
      <c r="F119" s="84"/>
      <c r="G119" s="85">
        <f t="shared" si="9"/>
        <v>0</v>
      </c>
      <c r="H119" s="88"/>
    </row>
    <row r="120" s="59" customFormat="1" ht="26" customHeight="1" spans="1:8">
      <c r="A120" s="73" t="s">
        <v>118</v>
      </c>
      <c r="B120" s="89" t="s">
        <v>119</v>
      </c>
      <c r="C120" s="90"/>
      <c r="D120" s="77" t="s">
        <v>111</v>
      </c>
      <c r="E120" s="91"/>
      <c r="F120" s="78"/>
      <c r="G120" s="79">
        <f>G121</f>
        <v>0</v>
      </c>
      <c r="H120" s="92"/>
    </row>
    <row r="121" s="58" customFormat="1" ht="28" customHeight="1" spans="1:8">
      <c r="A121" s="71">
        <v>1</v>
      </c>
      <c r="B121" s="20" t="s">
        <v>120</v>
      </c>
      <c r="C121" s="93"/>
      <c r="D121" s="82" t="s">
        <v>111</v>
      </c>
      <c r="E121" s="95" t="s">
        <v>95</v>
      </c>
      <c r="F121" s="96"/>
      <c r="G121" s="85">
        <f>(G117+G114+G103)*F121</f>
        <v>0</v>
      </c>
      <c r="H121" s="94"/>
    </row>
    <row r="122" s="58" customFormat="1" ht="26" customHeight="1" spans="1:8">
      <c r="A122" s="97" t="s">
        <v>121</v>
      </c>
      <c r="B122" s="98" t="s">
        <v>122</v>
      </c>
      <c r="C122" s="99"/>
      <c r="D122" s="100" t="str">
        <f>F101</f>
        <v>㎡</v>
      </c>
      <c r="E122" s="101">
        <f>G120+G114+G103+G117</f>
        <v>0</v>
      </c>
      <c r="F122" s="102"/>
      <c r="G122" s="103"/>
      <c r="H122" s="104"/>
    </row>
    <row r="123" s="58" customFormat="1" ht="28" customHeight="1" spans="1:8">
      <c r="A123" s="73" t="s">
        <v>123</v>
      </c>
      <c r="B123" s="89" t="s">
        <v>124</v>
      </c>
      <c r="C123" s="90"/>
      <c r="D123" s="77" t="s">
        <v>111</v>
      </c>
      <c r="E123" s="105">
        <v>1</v>
      </c>
      <c r="F123" s="106">
        <v>0.09</v>
      </c>
      <c r="G123" s="79">
        <f>E123*F123*E122</f>
        <v>0</v>
      </c>
      <c r="H123" s="92"/>
    </row>
    <row r="124" s="58" customFormat="1" ht="26" customHeight="1" spans="1:8">
      <c r="A124" s="97" t="s">
        <v>125</v>
      </c>
      <c r="B124" s="98" t="s">
        <v>126</v>
      </c>
      <c r="C124" s="99"/>
      <c r="D124" s="100" t="str">
        <f>F101</f>
        <v>㎡</v>
      </c>
      <c r="E124" s="101">
        <f>E122+G123</f>
        <v>0</v>
      </c>
      <c r="F124" s="102"/>
      <c r="G124" s="103"/>
      <c r="H124" s="104"/>
    </row>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row r="1044" ht="14.25" customHeight="1"/>
    <row r="1045" ht="14.25" customHeight="1"/>
    <row r="1046" ht="14.25" customHeight="1"/>
    <row r="1047" ht="14.25" customHeight="1"/>
    <row r="1048" ht="14.25" customHeight="1"/>
    <row r="1049" ht="14.25" customHeight="1"/>
    <row r="1050" ht="14.25" customHeight="1"/>
    <row r="1051" ht="14.25" customHeight="1"/>
    <row r="1052" ht="14.25" customHeight="1"/>
    <row r="1053" ht="14.25" customHeight="1"/>
    <row r="1054" ht="14.25" customHeight="1"/>
    <row r="1055" ht="14.25" customHeight="1"/>
    <row r="1056" ht="14.25" customHeight="1"/>
    <row r="1057" ht="14.25" customHeight="1"/>
    <row r="1058" ht="14.25" customHeight="1"/>
    <row r="1059" ht="14.25" customHeight="1"/>
    <row r="1060" ht="14.25" customHeight="1"/>
    <row r="1061" ht="14.25" customHeight="1"/>
    <row r="1062" ht="14.25" customHeight="1"/>
    <row r="1063" ht="14.25" customHeight="1"/>
    <row r="1064" ht="14.25" customHeight="1"/>
    <row r="1065" ht="14.25" customHeight="1"/>
    <row r="1066" ht="14.25" customHeight="1"/>
    <row r="1067" ht="14.25" customHeight="1"/>
    <row r="1068" ht="14.25" customHeight="1"/>
    <row r="1069" ht="14.25" customHeight="1"/>
    <row r="1070" ht="14.25" customHeight="1"/>
    <row r="1071" ht="14.25" customHeight="1"/>
    <row r="1072" ht="14.25" customHeight="1"/>
    <row r="1073" ht="14.25" customHeight="1"/>
    <row r="1074" ht="14.25" customHeight="1"/>
    <row r="1075" ht="14.25" customHeight="1"/>
    <row r="1076" ht="14.25" customHeight="1"/>
    <row r="1077" ht="14.25" customHeight="1"/>
    <row r="1078" ht="14.25" customHeight="1"/>
    <row r="1079" ht="14.25" customHeight="1"/>
    <row r="1080" ht="14.25" customHeight="1"/>
    <row r="1081" ht="14.25" customHeight="1"/>
    <row r="1082" ht="14.25" customHeight="1"/>
    <row r="1083" ht="14.25" customHeight="1"/>
    <row r="1084" ht="14.25" customHeight="1"/>
    <row r="1085" ht="14.25" customHeight="1"/>
    <row r="1086" ht="14.25" customHeight="1"/>
    <row r="1087" ht="14.25" customHeight="1"/>
    <row r="1088" ht="14.25" customHeight="1"/>
    <row r="1089" ht="14.25" customHeight="1"/>
    <row r="1090" ht="14.25" customHeight="1"/>
    <row r="1091" ht="14.25" customHeight="1"/>
    <row r="1092" ht="14.25" customHeight="1"/>
    <row r="1093" ht="14.25" customHeight="1"/>
    <row r="1094" ht="14.25" customHeight="1"/>
    <row r="1095" ht="14.25" customHeight="1"/>
    <row r="1096" ht="14.25" customHeight="1"/>
    <row r="1097" ht="14.25" customHeight="1"/>
    <row r="1098" ht="14.25" customHeight="1"/>
    <row r="1099" ht="14.25" customHeight="1"/>
    <row r="1100" ht="14.25" customHeight="1"/>
    <row r="1101" ht="14.25" customHeight="1"/>
    <row r="1102" ht="14.25" customHeight="1"/>
    <row r="1103" ht="14.25" customHeight="1"/>
    <row r="1104" ht="14.25" customHeight="1"/>
    <row r="1105" ht="14.25" customHeight="1"/>
    <row r="1106" ht="14.25" customHeight="1"/>
    <row r="1107" ht="14.25" customHeight="1"/>
    <row r="1108" ht="14.25" customHeight="1"/>
    <row r="1109" ht="14.25" customHeight="1"/>
    <row r="1110" ht="14.25" customHeight="1"/>
    <row r="1111" ht="14.25" customHeight="1"/>
    <row r="1112" ht="14.25" customHeight="1"/>
    <row r="1113" ht="14.25" customHeight="1"/>
    <row r="1114" ht="14.25" customHeight="1"/>
    <row r="1115" ht="14.25" customHeight="1"/>
    <row r="1116" ht="14.25" customHeight="1"/>
    <row r="1117" ht="14.25" customHeight="1"/>
    <row r="1118" ht="14.25" customHeight="1"/>
    <row r="1119" ht="14.25" customHeight="1"/>
    <row r="1120" ht="14.25" customHeight="1"/>
    <row r="1121" ht="14.25" customHeight="1"/>
    <row r="1122" ht="14.25" customHeight="1"/>
    <row r="1123" ht="14.25" customHeight="1"/>
    <row r="1124" ht="14.25" customHeight="1"/>
    <row r="1125" ht="14.25" customHeight="1"/>
    <row r="1126" ht="14.25" customHeight="1"/>
    <row r="1127" ht="14.25" customHeight="1"/>
    <row r="1128" ht="14.25" customHeight="1"/>
    <row r="1129" ht="14.25" customHeight="1"/>
    <row r="1130" ht="14.25" customHeight="1"/>
    <row r="1131" ht="14.25" customHeight="1"/>
    <row r="1132" ht="14.25" customHeight="1"/>
    <row r="1133" ht="14.25" customHeight="1"/>
    <row r="1134" ht="14.25" customHeight="1"/>
    <row r="1135" ht="14.25" customHeight="1"/>
    <row r="1136" ht="14.25" customHeight="1"/>
    <row r="1137" ht="14.25" customHeight="1"/>
    <row r="1138" ht="14.25" customHeight="1"/>
    <row r="1139" ht="14.25" customHeight="1"/>
    <row r="1140" ht="14.25" customHeight="1"/>
    <row r="1141" ht="14.25" customHeight="1"/>
    <row r="1142" ht="14.25" customHeight="1"/>
    <row r="1143" ht="14.25" customHeight="1"/>
    <row r="1144" ht="14.25" customHeight="1"/>
    <row r="1145" ht="14.25" customHeight="1"/>
    <row r="1146" ht="14.25" customHeight="1"/>
    <row r="1147" ht="14.25" customHeight="1"/>
    <row r="1148" ht="14.25" customHeight="1"/>
    <row r="1149" ht="14.25" customHeight="1"/>
    <row r="1150" ht="14.25" customHeight="1"/>
    <row r="1151" ht="14.25" customHeight="1"/>
    <row r="1152" ht="14.25" customHeight="1"/>
    <row r="1153" ht="14.25" customHeight="1"/>
    <row r="1154" ht="14.25" customHeight="1"/>
    <row r="1155" ht="14.25" customHeight="1"/>
    <row r="1156" ht="14.25" customHeight="1"/>
    <row r="1157" ht="14.25" customHeight="1"/>
    <row r="1158" ht="14.25" customHeight="1"/>
    <row r="1159" ht="14.25" customHeight="1"/>
    <row r="1160" ht="14.25" customHeight="1"/>
    <row r="1161" ht="14.25" customHeight="1"/>
    <row r="1162" ht="14.25" customHeight="1"/>
    <row r="1163" ht="14.25" customHeight="1"/>
    <row r="1164" ht="14.25" customHeight="1"/>
    <row r="1165" ht="14.25" customHeight="1"/>
    <row r="1166" ht="14.25" customHeight="1"/>
    <row r="1167" ht="14.25" customHeight="1"/>
    <row r="1168" ht="14.25" customHeight="1"/>
    <row r="1169" ht="14.25" customHeight="1"/>
    <row r="1170" ht="14.25" customHeight="1"/>
    <row r="1171" ht="14.25" customHeight="1"/>
    <row r="1172" ht="14.25" customHeight="1"/>
    <row r="1173" ht="14.25" customHeight="1"/>
    <row r="1174" ht="14.25" customHeight="1"/>
    <row r="1175" ht="14.25" customHeight="1"/>
    <row r="1176" ht="14.25" customHeight="1"/>
    <row r="1177" ht="14.25" customHeight="1"/>
    <row r="1178" ht="14.25" customHeight="1"/>
    <row r="1179" ht="14.25" customHeight="1"/>
    <row r="1180" ht="14.25" customHeight="1"/>
    <row r="1181" ht="14.25" customHeight="1"/>
    <row r="1182" ht="14.25" customHeight="1"/>
    <row r="1183" ht="14.25" customHeight="1"/>
    <row r="1184" ht="14.25" customHeight="1"/>
    <row r="1185" ht="14.25" customHeight="1"/>
    <row r="1186" ht="14.25" customHeight="1"/>
    <row r="1187" ht="14.25" customHeight="1"/>
    <row r="1188" ht="14.25" customHeight="1"/>
    <row r="1189" ht="14.25" customHeight="1"/>
    <row r="1190" ht="14.25" customHeight="1"/>
    <row r="1191" ht="14.25" customHeight="1"/>
    <row r="1192" ht="14.25" customHeight="1"/>
    <row r="1193" ht="14.25" customHeight="1"/>
    <row r="1194" ht="14.25" customHeight="1"/>
    <row r="1195" ht="14.25" customHeight="1"/>
    <row r="1196" ht="14.25" customHeight="1"/>
    <row r="1197" ht="14.25" customHeight="1"/>
    <row r="1198" ht="14.25" customHeight="1"/>
    <row r="1199" ht="14.25" customHeight="1"/>
    <row r="1200" ht="14.25" customHeight="1"/>
    <row r="1201" ht="14.25" customHeight="1"/>
    <row r="1202" ht="14.25" customHeight="1"/>
    <row r="1203" ht="14.25" customHeight="1"/>
    <row r="1204" ht="14.25" customHeight="1"/>
    <row r="1205" ht="14.25" customHeight="1"/>
    <row r="1206" ht="14.25" customHeight="1"/>
    <row r="1207" ht="14.25" customHeight="1"/>
    <row r="1208" ht="14.25" customHeight="1"/>
    <row r="1209" ht="14.25" customHeight="1"/>
    <row r="1210" ht="14.25" customHeight="1"/>
    <row r="1211" ht="14.25" customHeight="1"/>
    <row r="1212" ht="14.25" customHeight="1"/>
    <row r="1213" ht="14.25" customHeight="1"/>
    <row r="1214" ht="14.25" customHeight="1"/>
    <row r="1215" ht="14.25" customHeight="1"/>
    <row r="1216" ht="14.25" customHeight="1"/>
    <row r="1217" ht="14.25" customHeight="1"/>
    <row r="1218" ht="14.25" customHeight="1"/>
    <row r="1219" ht="14.25" customHeight="1"/>
    <row r="1220" ht="14.25" customHeight="1"/>
    <row r="1221" ht="14.25" customHeight="1"/>
    <row r="1222" ht="14.25" customHeight="1"/>
    <row r="1223" ht="14.25" customHeight="1"/>
    <row r="1224" ht="14.25" customHeight="1"/>
    <row r="1225" ht="14.25" customHeight="1"/>
    <row r="1226" ht="14.25" customHeight="1"/>
    <row r="1227" ht="14.25" customHeight="1"/>
    <row r="1228" ht="14.25" customHeight="1"/>
    <row r="1229" ht="14.25" customHeight="1"/>
    <row r="1230" ht="14.25" customHeight="1"/>
    <row r="1231" ht="14.25" customHeight="1"/>
    <row r="1232" ht="14.25" customHeight="1"/>
    <row r="1233" ht="14.25" customHeight="1"/>
    <row r="1234" ht="14.25" customHeight="1"/>
    <row r="1235" ht="14.25" customHeight="1"/>
    <row r="1236" ht="14.25" customHeight="1"/>
    <row r="1237" ht="14.25" customHeight="1"/>
    <row r="1238" ht="14.25" customHeight="1"/>
    <row r="1239" ht="14.25" customHeight="1"/>
    <row r="1240" ht="14.25" customHeight="1"/>
    <row r="1241" ht="14.25" customHeight="1"/>
    <row r="1242" ht="14.25" customHeight="1"/>
    <row r="1243" ht="14.25" customHeight="1"/>
    <row r="1244" ht="14.25" customHeight="1"/>
    <row r="1245" ht="14.25" customHeight="1"/>
    <row r="1246" ht="14.25" customHeight="1"/>
    <row r="1247" ht="14.25" customHeight="1"/>
    <row r="1248" ht="14.25" customHeight="1"/>
    <row r="1249" ht="14.25" customHeight="1"/>
    <row r="1250" ht="14.25" customHeight="1"/>
    <row r="1251" ht="14.25" customHeight="1"/>
    <row r="1252" ht="14.25" customHeight="1"/>
    <row r="1253" ht="14.25" customHeight="1"/>
    <row r="1254" ht="14.25" customHeight="1"/>
    <row r="1255" ht="14.25" customHeight="1"/>
    <row r="1256" ht="14.25" customHeight="1"/>
    <row r="1257" ht="14.25" customHeight="1"/>
    <row r="1258" ht="14.25" customHeight="1"/>
    <row r="1259" ht="14.25" customHeight="1"/>
    <row r="1260" ht="14.25" customHeight="1"/>
    <row r="1261" ht="14.25" customHeight="1"/>
    <row r="1262" ht="14.25" customHeight="1"/>
    <row r="1263" ht="14.25" customHeight="1"/>
    <row r="1264" ht="14.25" customHeight="1"/>
    <row r="1265" ht="14.25" customHeight="1"/>
    <row r="1266" ht="14.25" customHeight="1"/>
    <row r="1267" ht="14.25" customHeight="1"/>
    <row r="1268" ht="14.25" customHeight="1"/>
    <row r="1269" ht="14.25" customHeight="1"/>
    <row r="1270" ht="14.25" customHeight="1"/>
    <row r="1271" ht="14.25" customHeight="1"/>
    <row r="1272" ht="14.25" customHeight="1"/>
    <row r="1273" ht="14.25" customHeight="1"/>
    <row r="1274" ht="14.25" customHeight="1"/>
    <row r="1275" ht="14.25" customHeight="1"/>
    <row r="1276" ht="14.25" customHeight="1"/>
    <row r="1277" ht="14.25" customHeight="1"/>
    <row r="1278" ht="14.25" customHeight="1"/>
    <row r="1279" ht="14.25" customHeight="1"/>
    <row r="1280" ht="14.25" customHeight="1"/>
    <row r="1281" ht="14.25" customHeight="1"/>
    <row r="1282" ht="14.25" customHeight="1"/>
    <row r="1283" ht="14.25" customHeight="1"/>
    <row r="1284" ht="14.25" customHeight="1"/>
    <row r="1285" ht="14.25" customHeight="1"/>
    <row r="1286" ht="14.25" customHeight="1"/>
    <row r="1287" ht="14.25" customHeight="1"/>
    <row r="1288" ht="14.25" customHeight="1"/>
    <row r="1289" ht="14.25" customHeight="1"/>
    <row r="1290" ht="14.25" customHeight="1"/>
    <row r="1291" ht="14.25" customHeight="1"/>
    <row r="1292" ht="14.25" customHeight="1"/>
    <row r="1293" ht="14.25" customHeight="1"/>
    <row r="1294" ht="14.25" customHeight="1"/>
    <row r="1295" ht="14.25" customHeight="1"/>
    <row r="1296" ht="14.25" customHeight="1"/>
    <row r="1297" ht="14.25" customHeight="1"/>
    <row r="1298" ht="14.25" customHeight="1"/>
    <row r="1299" ht="14.25" customHeight="1"/>
    <row r="1300" ht="14.25" customHeight="1"/>
    <row r="1301" ht="14.25" customHeight="1"/>
    <row r="1302" ht="14.25" customHeight="1"/>
    <row r="1303" ht="14.25" customHeight="1"/>
    <row r="1304" ht="14.25" customHeight="1"/>
    <row r="1305" ht="14.25" customHeight="1"/>
    <row r="1306" ht="14.25" customHeight="1"/>
    <row r="1307" ht="14.25" customHeight="1"/>
    <row r="1308" ht="14.25" customHeight="1"/>
    <row r="1309" ht="14.25" customHeight="1"/>
    <row r="1310" ht="14.25" customHeight="1"/>
    <row r="1311" ht="14.25" customHeight="1"/>
    <row r="1312" ht="14.25" customHeight="1"/>
    <row r="1313" ht="14.25" customHeight="1"/>
    <row r="1314" ht="14.25" customHeight="1"/>
    <row r="1315" ht="14.25" customHeight="1"/>
    <row r="1316" ht="14.25" customHeight="1"/>
    <row r="1317" ht="14.25" customHeight="1"/>
    <row r="1318" ht="14.25" customHeight="1"/>
    <row r="1319" ht="14.25" customHeight="1"/>
    <row r="1320" ht="14.25" customHeight="1"/>
    <row r="1321" ht="14.25" customHeight="1"/>
    <row r="1322" ht="14.25" customHeight="1"/>
    <row r="1323" ht="14.25" customHeight="1"/>
    <row r="1324" ht="14.25" customHeight="1"/>
    <row r="1325" ht="14.25" customHeight="1"/>
    <row r="1326" ht="14.25" customHeight="1"/>
    <row r="1327" ht="14.25" customHeight="1"/>
    <row r="1328" ht="14.25" customHeight="1"/>
    <row r="1329" ht="14.25" customHeight="1"/>
    <row r="1330" ht="14.25" customHeight="1"/>
    <row r="1331" ht="14.25" customHeight="1"/>
    <row r="1332" ht="14.25" customHeight="1"/>
    <row r="1333" ht="14.25" customHeight="1"/>
    <row r="1334" ht="14.25" customHeight="1"/>
    <row r="1335" ht="14.25" customHeight="1"/>
    <row r="1336" ht="14.25" customHeight="1"/>
    <row r="1337" ht="14.25" customHeight="1"/>
    <row r="1338" ht="14.25" customHeight="1"/>
    <row r="1339" ht="14.25" customHeight="1"/>
    <row r="1340" ht="14.25" customHeight="1"/>
    <row r="1341" ht="14.25" customHeight="1"/>
    <row r="1342" ht="14.25" customHeight="1"/>
    <row r="1343" ht="14.25" customHeight="1"/>
    <row r="1344" ht="14.25" customHeight="1"/>
    <row r="1345" ht="14.25" customHeight="1"/>
    <row r="1346" ht="14.25" customHeight="1"/>
    <row r="1347" ht="14.25" customHeight="1"/>
    <row r="1348" ht="14.25" customHeight="1"/>
    <row r="1349" ht="14.25" customHeight="1"/>
    <row r="1350" ht="14.25" customHeight="1"/>
    <row r="1351" ht="14.25" customHeight="1"/>
    <row r="1352" ht="14.25" customHeight="1"/>
    <row r="1353" ht="14.25" customHeight="1"/>
    <row r="1354" ht="14.25" customHeight="1"/>
    <row r="1355" ht="14.25" customHeight="1"/>
    <row r="1356" ht="14.25" customHeight="1"/>
    <row r="1357" ht="14.25" customHeight="1"/>
    <row r="1358" ht="14.25" customHeight="1"/>
    <row r="1359" ht="14.25" customHeight="1"/>
    <row r="1360" ht="14.25" customHeight="1"/>
    <row r="1361" ht="14.25" customHeight="1"/>
    <row r="1362" ht="14.25" customHeight="1"/>
    <row r="1363" ht="14.25" customHeight="1"/>
    <row r="1364" ht="14.25" customHeight="1"/>
    <row r="1365" ht="14.25" customHeight="1"/>
    <row r="1366" ht="14.25" customHeight="1"/>
    <row r="1367" ht="14.25" customHeight="1"/>
    <row r="1368" ht="14.25" customHeight="1"/>
    <row r="1369" ht="14.25" customHeight="1"/>
    <row r="1370" ht="14.25" customHeight="1"/>
    <row r="1371" ht="14.25" customHeight="1"/>
    <row r="1372" ht="14.25" customHeight="1"/>
    <row r="1373" ht="14.25" customHeight="1"/>
    <row r="1374" ht="14.25" customHeight="1"/>
    <row r="1375" ht="14.25" customHeight="1"/>
    <row r="1376" ht="14.25" customHeight="1"/>
    <row r="1377" ht="14.25" customHeight="1"/>
    <row r="1378" ht="14.25" customHeight="1"/>
    <row r="1379" ht="14.25" customHeight="1"/>
    <row r="1380" ht="14.25" customHeight="1"/>
    <row r="1381" ht="14.25" customHeight="1"/>
    <row r="1382" ht="14.25" customHeight="1"/>
    <row r="1383" ht="14.25" customHeight="1"/>
    <row r="1384" ht="14.25" customHeight="1"/>
    <row r="1385" ht="14.25" customHeight="1"/>
    <row r="1386" ht="14.25" customHeight="1"/>
    <row r="1387" ht="14.25" customHeight="1"/>
    <row r="1388" ht="14.25" customHeight="1"/>
    <row r="1389" ht="14.25" customHeight="1"/>
    <row r="1390" ht="14.25" customHeight="1"/>
    <row r="1391" ht="14.25" customHeight="1"/>
    <row r="1392" ht="14.25" customHeight="1"/>
    <row r="1393" ht="14.25" customHeight="1"/>
    <row r="1394" ht="14.25" customHeight="1"/>
    <row r="1395" ht="14.25" customHeight="1"/>
    <row r="1396" ht="14.25" customHeight="1"/>
    <row r="1397" ht="14.25" customHeight="1"/>
    <row r="1398" ht="14.25" customHeight="1"/>
    <row r="1399" ht="14.25" customHeight="1"/>
    <row r="1400" ht="14.25" customHeight="1"/>
    <row r="1401" ht="14.25" customHeight="1"/>
    <row r="1402" ht="14.25" customHeight="1"/>
    <row r="1403" ht="14.25" customHeight="1"/>
    <row r="1404" ht="14.25" customHeight="1"/>
    <row r="1405" ht="14.25" customHeight="1"/>
    <row r="1406" ht="14.25" customHeight="1"/>
    <row r="1407" ht="14.25" customHeight="1"/>
    <row r="1408" ht="14.25" customHeight="1"/>
    <row r="1409" ht="14.25" customHeight="1"/>
    <row r="1410" ht="14.25" customHeight="1"/>
    <row r="1411" ht="14.25" customHeight="1"/>
    <row r="1412" ht="14.25" customHeight="1"/>
    <row r="1413" ht="14.25" customHeight="1"/>
    <row r="1414" ht="14.25" customHeight="1"/>
    <row r="1415" ht="14.25" customHeight="1"/>
    <row r="1416" ht="14.25" customHeight="1"/>
    <row r="1417" ht="14.25" customHeight="1"/>
    <row r="1418" ht="14.25" customHeight="1"/>
    <row r="1419" ht="14.25" customHeight="1"/>
    <row r="1420" ht="14.25" customHeight="1"/>
    <row r="1421" ht="14.25" customHeight="1"/>
    <row r="1422" ht="14.25" customHeight="1"/>
    <row r="1423" ht="14.25" customHeight="1"/>
    <row r="1424" ht="14.25" customHeight="1"/>
    <row r="1425" ht="14.25" customHeight="1"/>
    <row r="1426" ht="14.25" customHeight="1"/>
    <row r="1427" ht="14.25" customHeight="1"/>
    <row r="1428" ht="14.25" customHeight="1"/>
    <row r="1429" ht="14.25" customHeight="1"/>
    <row r="1430" ht="14.25" customHeight="1"/>
    <row r="1431" ht="14.25" customHeight="1"/>
    <row r="1432" ht="14.25" customHeight="1"/>
    <row r="1433" ht="14.25" customHeight="1"/>
    <row r="1434" ht="14.25" customHeight="1"/>
    <row r="1435" ht="14.25" customHeight="1"/>
    <row r="1436" ht="14.25" customHeight="1"/>
    <row r="1437" ht="14.25" customHeight="1"/>
    <row r="1438" ht="14.25" customHeight="1"/>
    <row r="1439" ht="14.25" customHeight="1"/>
    <row r="1440" ht="14.25" customHeight="1"/>
    <row r="1441" ht="14.25" customHeight="1"/>
    <row r="1442" ht="14.25" customHeight="1"/>
    <row r="1443" ht="14.25" customHeight="1"/>
    <row r="1444" ht="14.25" customHeight="1"/>
    <row r="1445" ht="14.25" customHeight="1"/>
    <row r="1446" ht="14.25" customHeight="1"/>
    <row r="1447" ht="14.25" customHeight="1"/>
    <row r="1448" ht="14.25" customHeight="1"/>
    <row r="1449" ht="14.25" customHeight="1"/>
    <row r="1450" ht="14.25" customHeight="1"/>
    <row r="1451" ht="14.25" customHeight="1"/>
    <row r="1452" ht="14.25" customHeight="1"/>
    <row r="1453" ht="14.25" customHeight="1"/>
    <row r="1454" ht="14.25" customHeight="1"/>
    <row r="1455" ht="14.25" customHeight="1"/>
    <row r="1456" ht="14.25" customHeight="1"/>
    <row r="1457" ht="14.25" customHeight="1"/>
    <row r="1458" ht="14.25" customHeight="1"/>
    <row r="1459" ht="14.25" customHeight="1"/>
    <row r="1460" ht="14.25" customHeight="1"/>
    <row r="1461" ht="14.25" customHeight="1"/>
    <row r="1462" ht="14.25" customHeight="1"/>
    <row r="1463" ht="14.25" customHeight="1"/>
    <row r="1464" ht="14.25" customHeight="1"/>
    <row r="1465" ht="14.25" customHeight="1"/>
    <row r="1466" ht="14.25" customHeight="1"/>
    <row r="1467" ht="14.25" customHeight="1"/>
    <row r="1468" ht="14.25" customHeight="1"/>
    <row r="1469" ht="14.25" customHeight="1"/>
    <row r="1470" ht="14.25" customHeight="1"/>
    <row r="1471" ht="14.25" customHeight="1"/>
    <row r="1472" ht="14.25" customHeight="1"/>
    <row r="1473" ht="14.25" customHeight="1"/>
    <row r="1474" ht="14.25" customHeight="1"/>
    <row r="1475" ht="14.25" customHeight="1"/>
    <row r="1476" ht="14.25" customHeight="1"/>
    <row r="1477" ht="14.25" customHeight="1"/>
    <row r="1478" ht="14.25" customHeight="1"/>
    <row r="1479" ht="14.25" customHeight="1"/>
    <row r="1480" ht="14.25" customHeight="1"/>
    <row r="1481" ht="14.25" customHeight="1"/>
    <row r="1482" ht="14.25" customHeight="1"/>
    <row r="1483" ht="14.25" customHeight="1"/>
    <row r="1484" ht="14.25" customHeight="1"/>
    <row r="1485" ht="14.25" customHeight="1"/>
    <row r="1486" ht="14.25" customHeight="1"/>
    <row r="1487" ht="14.25" customHeight="1"/>
    <row r="1488" ht="14.25" customHeight="1"/>
    <row r="1489" ht="14.25" customHeight="1"/>
    <row r="1490" ht="14.25" customHeight="1"/>
    <row r="1491" ht="14.25" customHeight="1"/>
    <row r="1492" ht="14.25" customHeight="1"/>
    <row r="1493" ht="14.25" customHeight="1"/>
    <row r="1494" ht="14.25" customHeight="1"/>
    <row r="1495" ht="14.25" customHeight="1"/>
    <row r="1496" ht="14.25" customHeight="1"/>
    <row r="1497" ht="14.25" customHeight="1"/>
    <row r="1498" ht="14.25" customHeight="1"/>
    <row r="1499" ht="14.25" customHeight="1"/>
    <row r="1500" ht="14.25" customHeight="1"/>
    <row r="1501" ht="14.25" customHeight="1"/>
    <row r="1502" ht="14.25" customHeight="1"/>
    <row r="1503" ht="14.25" customHeight="1"/>
    <row r="1504" ht="14.25" customHeight="1"/>
    <row r="1505" ht="14.25" customHeight="1"/>
    <row r="1506" ht="14.25" customHeight="1"/>
    <row r="1507" ht="14.25" customHeight="1"/>
    <row r="1508" ht="14.25" customHeight="1"/>
    <row r="1509" ht="14.25" customHeight="1"/>
    <row r="1510" ht="14.25" customHeight="1"/>
    <row r="1511" ht="14.25" customHeight="1"/>
    <row r="1512" ht="14.25" customHeight="1"/>
    <row r="1513" ht="14.25" customHeight="1"/>
    <row r="1514" ht="14.25" customHeight="1"/>
    <row r="1515" ht="14.25" customHeight="1"/>
    <row r="1516" ht="14.25" customHeight="1"/>
    <row r="1517" ht="14.25" customHeight="1"/>
    <row r="1518" ht="14.25" customHeight="1"/>
    <row r="1519" ht="14.25" customHeight="1"/>
    <row r="1520" ht="14.25" customHeight="1"/>
    <row r="1521" ht="14.25" customHeight="1"/>
    <row r="1522" ht="14.25" customHeight="1"/>
    <row r="1523" ht="14.25" customHeight="1"/>
    <row r="1524" ht="14.25" customHeight="1"/>
    <row r="1525" ht="14.25" customHeight="1"/>
    <row r="1526" ht="14.25" customHeight="1"/>
    <row r="1527" ht="14.25" customHeight="1"/>
    <row r="1528" ht="14.25" customHeight="1"/>
    <row r="1529" ht="14.25" customHeight="1"/>
    <row r="1530" ht="14.25" customHeight="1"/>
    <row r="1531" ht="14.25" customHeight="1"/>
    <row r="1532" ht="14.25" customHeight="1"/>
    <row r="1533" ht="14.25" customHeight="1"/>
    <row r="1534" ht="14.25" customHeight="1"/>
    <row r="1535" ht="14.25" customHeight="1"/>
    <row r="1536" ht="14.25" customHeight="1"/>
    <row r="1537" ht="14.25" customHeight="1"/>
    <row r="1538" ht="14.25" customHeight="1"/>
    <row r="1539" ht="14.25" customHeight="1"/>
    <row r="1540" ht="14.25" customHeight="1"/>
    <row r="1541" ht="14.25" customHeight="1"/>
    <row r="1542" ht="14.25" customHeight="1"/>
    <row r="1543" ht="14.25" customHeight="1"/>
    <row r="1544" ht="14.25" customHeight="1"/>
    <row r="1545" ht="14.25" customHeight="1"/>
    <row r="1546" ht="14.25" customHeight="1"/>
    <row r="1547" ht="14.25" customHeight="1"/>
    <row r="1548" ht="14.25" customHeight="1"/>
    <row r="1549" ht="14.25" customHeight="1"/>
    <row r="1550" ht="14.25" customHeight="1"/>
    <row r="1551" ht="14.25" customHeight="1"/>
    <row r="1552" ht="14.25" customHeight="1"/>
    <row r="1553" ht="14.25" customHeight="1"/>
    <row r="1554" ht="14.25" customHeight="1"/>
    <row r="1555" ht="14.25" customHeight="1"/>
    <row r="1556" ht="14.25" customHeight="1"/>
    <row r="1557" ht="14.25" customHeight="1"/>
    <row r="1558" ht="14.25" customHeight="1"/>
    <row r="1559" ht="14.25" customHeight="1"/>
    <row r="1560" ht="14.25" customHeight="1"/>
    <row r="1561" ht="14.25" customHeight="1"/>
    <row r="1562" ht="14.25" customHeight="1"/>
    <row r="1563" ht="14.25" customHeight="1"/>
    <row r="1564" ht="14.25" customHeight="1"/>
    <row r="1565" ht="14.25" customHeight="1"/>
    <row r="1566" ht="14.25" customHeight="1"/>
    <row r="1567" ht="14.25" customHeight="1"/>
    <row r="1568" ht="14.25" customHeight="1"/>
    <row r="1569" ht="14.25" customHeight="1"/>
    <row r="1570" ht="14.25" customHeight="1"/>
    <row r="1571" ht="14.25" customHeight="1"/>
    <row r="1572" ht="14.25" customHeight="1"/>
    <row r="1573" ht="14.25" customHeight="1"/>
    <row r="1574" ht="14.25" customHeight="1"/>
    <row r="1575" ht="14.25" customHeight="1"/>
    <row r="1576" ht="14.25" customHeight="1"/>
    <row r="1577" ht="14.25" customHeight="1"/>
    <row r="1578" ht="14.25" customHeight="1"/>
    <row r="1579" ht="14.25" customHeight="1"/>
    <row r="1580" ht="14.25" customHeight="1"/>
    <row r="1581" ht="14.25" customHeight="1"/>
    <row r="1582" ht="14.25" customHeight="1"/>
    <row r="1583" ht="14.25" customHeight="1"/>
    <row r="1584" ht="14.25" customHeight="1"/>
    <row r="1585" ht="14.25" customHeight="1"/>
    <row r="1586" ht="14.25" customHeight="1"/>
    <row r="1587" ht="14.25" customHeight="1"/>
    <row r="1588" ht="14.25" customHeight="1"/>
    <row r="1589" ht="14.25" customHeight="1"/>
    <row r="1590" ht="14.25" customHeight="1"/>
    <row r="1591" ht="14.25" customHeight="1"/>
    <row r="1592" ht="14.25" customHeight="1"/>
    <row r="1593" ht="14.25" customHeight="1"/>
    <row r="1594" ht="14.25" customHeight="1"/>
    <row r="1595" ht="14.25" customHeight="1"/>
    <row r="1596" ht="14.25" customHeight="1"/>
    <row r="1597" ht="14.25" customHeight="1"/>
    <row r="1598" ht="14.25" customHeight="1"/>
    <row r="1599" ht="14.25" customHeight="1"/>
    <row r="1600" ht="14.25" customHeight="1"/>
    <row r="1601" ht="14.25" customHeight="1"/>
    <row r="1602" ht="14.25" customHeight="1"/>
    <row r="1603" ht="14.25" customHeight="1"/>
    <row r="1604" ht="14.25" customHeight="1"/>
    <row r="1605" ht="14.25" customHeight="1"/>
    <row r="1606" ht="14.25" customHeight="1"/>
    <row r="1607" ht="14.25" customHeight="1"/>
    <row r="1608" ht="14.25" customHeight="1"/>
    <row r="1609" ht="14.25" customHeight="1"/>
    <row r="1610" ht="14.25" customHeight="1"/>
    <row r="1611" ht="14.25" customHeight="1"/>
    <row r="1612" ht="14.25" customHeight="1"/>
    <row r="1613" ht="14.25" customHeight="1"/>
    <row r="1614" ht="14.25" customHeight="1"/>
    <row r="1615" ht="14.25" customHeight="1"/>
    <row r="1616" ht="14.25" customHeight="1"/>
    <row r="1617" ht="14.25" customHeight="1"/>
    <row r="1618" ht="14.25" customHeight="1"/>
    <row r="1619" ht="14.25" customHeight="1"/>
    <row r="1620" ht="14.25" customHeight="1"/>
    <row r="1621" ht="14.25" customHeight="1"/>
    <row r="1622" ht="14.25" customHeight="1"/>
    <row r="1623" ht="14.25" customHeight="1"/>
    <row r="1624" ht="14.25" customHeight="1"/>
    <row r="1625" ht="14.25" customHeight="1"/>
    <row r="1626" ht="14.25" customHeight="1"/>
    <row r="1627" ht="14.25" customHeight="1"/>
    <row r="1628" ht="14.25" customHeight="1"/>
    <row r="1629" ht="14.25" customHeight="1"/>
    <row r="1630" ht="14.25" customHeight="1"/>
    <row r="1631" ht="14.25" customHeight="1"/>
    <row r="1632" ht="14.25" customHeight="1"/>
    <row r="1633" ht="14.25" customHeight="1"/>
    <row r="1634" ht="14.25" customHeight="1"/>
    <row r="1635" ht="14.25" customHeight="1"/>
    <row r="1636" ht="14.25" customHeight="1"/>
    <row r="1637" ht="14.25" customHeight="1"/>
    <row r="1638" ht="14.25" customHeight="1"/>
    <row r="1639" ht="14.25" customHeight="1"/>
    <row r="1640" ht="14.25" customHeight="1"/>
    <row r="1641" ht="14.25" customHeight="1"/>
    <row r="1642" ht="14.25" customHeight="1"/>
    <row r="1643" ht="14.25" customHeight="1"/>
    <row r="1644" ht="14.25" customHeight="1"/>
    <row r="1645" ht="14.25" customHeight="1"/>
    <row r="1646" ht="14.25" customHeight="1"/>
    <row r="1647" ht="14.25" customHeight="1"/>
    <row r="1648" ht="14.25" customHeight="1"/>
    <row r="1649" ht="14.25" customHeight="1"/>
    <row r="1650" ht="14.25" customHeight="1"/>
    <row r="1651" ht="14.25" customHeight="1"/>
    <row r="1652" ht="14.25" customHeight="1"/>
    <row r="1653" ht="14.25" customHeight="1"/>
    <row r="1654" ht="14.25" customHeight="1"/>
    <row r="1655" ht="14.25" customHeight="1"/>
    <row r="1656" ht="14.25" customHeight="1"/>
    <row r="1657" ht="14.25" customHeight="1"/>
    <row r="1658" ht="14.25" customHeight="1"/>
    <row r="1659" ht="14.25" customHeight="1"/>
    <row r="1660" ht="14.25" customHeight="1"/>
    <row r="1661" ht="14.25" customHeight="1"/>
    <row r="1662" ht="14.25" customHeight="1"/>
    <row r="1663" ht="14.25" customHeight="1"/>
    <row r="1664" ht="14.25" customHeight="1"/>
    <row r="1665" ht="14.25" customHeight="1"/>
    <row r="1666" ht="14.25" customHeight="1"/>
    <row r="1667" ht="14.25" customHeight="1"/>
    <row r="1668" ht="14.25" customHeight="1"/>
    <row r="1669" ht="14.25" customHeight="1"/>
    <row r="1670" ht="14.25" customHeight="1"/>
    <row r="1671" ht="14.25" customHeight="1"/>
    <row r="1672" ht="14.25" customHeight="1"/>
    <row r="1673" ht="14.25" customHeight="1"/>
    <row r="1674" ht="14.25" customHeight="1"/>
    <row r="1675" ht="14.25" customHeight="1"/>
    <row r="1676" ht="14.25" customHeight="1"/>
    <row r="1677" ht="14.25" customHeight="1"/>
    <row r="1678" ht="14.25" customHeight="1"/>
    <row r="1679" ht="14.25" customHeight="1"/>
    <row r="1680" ht="14.25" customHeight="1"/>
    <row r="1681" ht="14.25" customHeight="1"/>
    <row r="1682" ht="14.25" customHeight="1"/>
    <row r="1683" ht="14.25" customHeight="1"/>
    <row r="1684" ht="14.25" customHeight="1"/>
    <row r="1685" ht="14.25" customHeight="1"/>
    <row r="1686" ht="14.25" customHeight="1"/>
    <row r="1687" ht="14.25" customHeight="1"/>
    <row r="1688" ht="14.25" customHeight="1"/>
    <row r="1689" ht="14.25" customHeight="1"/>
    <row r="1690" ht="14.25" customHeight="1"/>
    <row r="1691" ht="14.25" customHeight="1"/>
    <row r="1692" ht="14.25" customHeight="1"/>
    <row r="1693" ht="14.25" customHeight="1"/>
    <row r="1694" ht="14.25" customHeight="1"/>
    <row r="1695" ht="14.25" customHeight="1"/>
    <row r="1696" ht="14.25" customHeight="1"/>
    <row r="1697" ht="14.25" customHeight="1"/>
    <row r="1698" ht="14.25" customHeight="1"/>
    <row r="1699" ht="14.25" customHeight="1"/>
    <row r="1700" ht="14.25" customHeight="1"/>
    <row r="1701" ht="14.25" customHeight="1"/>
    <row r="1702" ht="14.25" customHeight="1"/>
    <row r="1703" ht="14.25" customHeight="1"/>
    <row r="1704" ht="14.25" customHeight="1"/>
    <row r="1705" ht="14.25" customHeight="1"/>
    <row r="1706" ht="14.25" customHeight="1"/>
    <row r="1707" ht="14.25" customHeight="1"/>
    <row r="1708" ht="14.25" customHeight="1"/>
    <row r="1709" ht="14.25" customHeight="1"/>
    <row r="1710" ht="14.25" customHeight="1"/>
    <row r="1711" ht="14.25" customHeight="1"/>
    <row r="1712" ht="14.25" customHeight="1"/>
    <row r="1713" ht="14.25" customHeight="1"/>
    <row r="1714" ht="14.25" customHeight="1"/>
    <row r="1715" ht="14.25" customHeight="1"/>
    <row r="1716" ht="14.25" customHeight="1"/>
    <row r="1717" ht="14.25" customHeight="1"/>
    <row r="1718" ht="14.25" customHeight="1"/>
    <row r="1719" ht="14.25" customHeight="1"/>
    <row r="1720" ht="14.25" customHeight="1"/>
    <row r="1721" ht="14.25" customHeight="1"/>
    <row r="1722" ht="14.25" customHeight="1"/>
    <row r="1723" ht="14.25" customHeight="1"/>
    <row r="1724" ht="14.25" customHeight="1"/>
    <row r="1725" ht="14.25" customHeight="1"/>
    <row r="1726" ht="14.25" customHeight="1"/>
    <row r="1727" ht="14.25" customHeight="1"/>
    <row r="1728" ht="14.25" customHeight="1"/>
    <row r="1729" ht="14.25" customHeight="1"/>
    <row r="1730" ht="14.25" customHeight="1"/>
    <row r="1731" ht="14.25" customHeight="1"/>
    <row r="1732" ht="14.25" customHeight="1"/>
    <row r="1733" ht="14.25" customHeight="1"/>
    <row r="1734" ht="14.25" customHeight="1"/>
    <row r="1735" ht="14.25" customHeight="1"/>
    <row r="1736" ht="14.25" customHeight="1"/>
    <row r="1737" ht="14.25" customHeight="1"/>
    <row r="1738" ht="14.25" customHeight="1"/>
    <row r="1739" ht="14.25" customHeight="1"/>
    <row r="1740" ht="14.25" customHeight="1"/>
    <row r="1741" ht="14.25" customHeight="1"/>
    <row r="1742" ht="14.25" customHeight="1"/>
    <row r="1743" ht="14.25" customHeight="1"/>
    <row r="1744" ht="14.25" customHeight="1"/>
    <row r="1745" ht="14.25" customHeight="1"/>
    <row r="1746" ht="14.25" customHeight="1"/>
    <row r="1747" ht="14.25" customHeight="1"/>
    <row r="1748" ht="14.25" customHeight="1"/>
    <row r="1749" ht="14.25" customHeight="1"/>
    <row r="1750" ht="14.25" customHeight="1"/>
    <row r="1751" ht="14.25" customHeight="1"/>
    <row r="1752" ht="14.25" customHeight="1"/>
    <row r="1753" ht="14.25" customHeight="1"/>
    <row r="1754" ht="14.25" customHeight="1"/>
    <row r="1755" ht="14.25" customHeight="1"/>
    <row r="1756" ht="14.25" customHeight="1"/>
    <row r="1757" ht="14.25" customHeight="1"/>
    <row r="1758" ht="14.25" customHeight="1"/>
    <row r="1759" ht="14.25" customHeight="1"/>
    <row r="1760" ht="14.25" customHeight="1"/>
    <row r="1761" ht="14.25" customHeight="1"/>
    <row r="1762" ht="14.25" customHeight="1"/>
    <row r="1763" ht="14.25" customHeight="1"/>
    <row r="1764" ht="14.25" customHeight="1"/>
    <row r="1765" ht="14.25" customHeight="1"/>
    <row r="1766" ht="14.25" customHeight="1"/>
    <row r="1767" ht="14.25" customHeight="1"/>
    <row r="1768" ht="14.25" customHeight="1"/>
    <row r="1769" ht="14.25" customHeight="1"/>
    <row r="1770" ht="14.25" customHeight="1"/>
    <row r="1771" ht="14.25" customHeight="1"/>
    <row r="1772" ht="14.25" customHeight="1"/>
    <row r="1773" ht="14.25" customHeight="1"/>
    <row r="1774" ht="14.25" customHeight="1"/>
    <row r="1775" ht="14.25" customHeight="1"/>
    <row r="1776" ht="14.25" customHeight="1"/>
    <row r="1777" ht="14.25" customHeight="1"/>
    <row r="1778" ht="14.25" customHeight="1"/>
    <row r="1779" ht="14.25" customHeight="1"/>
    <row r="1780" ht="14.25" customHeight="1"/>
    <row r="1781" ht="14.25" customHeight="1"/>
    <row r="1782" ht="14.25" customHeight="1"/>
    <row r="1783" ht="14.25" customHeight="1"/>
    <row r="1784" ht="14.25" customHeight="1"/>
    <row r="1785" ht="14.25" customHeight="1"/>
    <row r="1786" ht="14.25" customHeight="1"/>
    <row r="1787" ht="14.25" customHeight="1"/>
    <row r="1788" ht="14.25" customHeight="1"/>
    <row r="1789" ht="14.25" customHeight="1"/>
    <row r="1790" ht="14.25" customHeight="1"/>
    <row r="1791" ht="14.25" customHeight="1"/>
    <row r="1792" ht="14.25" customHeight="1"/>
    <row r="1793" ht="14.25" customHeight="1"/>
    <row r="1794" ht="14.25" customHeight="1"/>
    <row r="1795" ht="14.25" customHeight="1"/>
    <row r="1796" ht="14.25" customHeight="1"/>
    <row r="1797" ht="14.25" customHeight="1"/>
    <row r="1798" ht="14.25" customHeight="1"/>
    <row r="1799" ht="14.25" customHeight="1"/>
    <row r="1800" ht="14.25" customHeight="1"/>
    <row r="1801" ht="14.25" customHeight="1"/>
    <row r="1802" ht="14.25" customHeight="1"/>
    <row r="1803" ht="14.25" customHeight="1"/>
    <row r="1804" ht="14.25" customHeight="1"/>
    <row r="1805" ht="14.25" customHeight="1"/>
    <row r="1806" ht="14.25" customHeight="1"/>
    <row r="1807" ht="14.25" customHeight="1"/>
    <row r="1808" ht="14.25" customHeight="1"/>
    <row r="1809" ht="14.25" customHeight="1"/>
    <row r="1810" ht="14.25" customHeight="1"/>
    <row r="1811" ht="14.25" customHeight="1"/>
    <row r="1812" ht="14.25" customHeight="1"/>
    <row r="1813" ht="14.25" customHeight="1"/>
    <row r="1814" ht="14.25" customHeight="1"/>
    <row r="1815" ht="14.25" customHeight="1"/>
    <row r="1816" ht="14.25" customHeight="1"/>
    <row r="1817" ht="14.25" customHeight="1"/>
    <row r="1818" ht="14.25" customHeight="1"/>
    <row r="1819" ht="14.25" customHeight="1"/>
    <row r="1820" ht="14.25" customHeight="1"/>
    <row r="1821" ht="14.25" customHeight="1"/>
    <row r="1822" ht="14.25" customHeight="1"/>
    <row r="1823" ht="14.25" customHeight="1"/>
    <row r="1824" ht="14.25" customHeight="1"/>
    <row r="1825" ht="14.25" customHeight="1"/>
    <row r="1826" ht="14.25" customHeight="1"/>
    <row r="1827" ht="14.25" customHeight="1"/>
    <row r="1828" ht="14.25" customHeight="1"/>
    <row r="1829" ht="14.25" customHeight="1"/>
    <row r="1830" ht="14.25" customHeight="1"/>
    <row r="1831" ht="14.25" customHeight="1"/>
    <row r="1832" ht="14.25" customHeight="1"/>
    <row r="1833" ht="14.25" customHeight="1"/>
    <row r="1834" ht="14.25" customHeight="1"/>
    <row r="1835" ht="14.25" customHeight="1"/>
    <row r="1836" ht="14.25" customHeight="1"/>
    <row r="1837" ht="14.25" customHeight="1"/>
    <row r="1838" ht="14.25" customHeight="1"/>
    <row r="1839" ht="14.25" customHeight="1"/>
    <row r="1840" ht="14.25" customHeight="1"/>
    <row r="1841" ht="14.25" customHeight="1"/>
    <row r="1842" ht="14.25" customHeight="1"/>
    <row r="1843" ht="14.25" customHeight="1"/>
    <row r="1844" ht="14.25" customHeight="1"/>
    <row r="1845" ht="14.25" customHeight="1"/>
    <row r="1846" ht="14.25" customHeight="1"/>
    <row r="1847" ht="14.25" customHeight="1"/>
    <row r="1848" ht="14.25" customHeight="1"/>
    <row r="1849" ht="14.25" customHeight="1"/>
    <row r="1850" ht="14.25" customHeight="1"/>
    <row r="1851" ht="14.25" customHeight="1"/>
    <row r="1852" ht="14.25" customHeight="1"/>
    <row r="1853" ht="14.25" customHeight="1"/>
    <row r="1854" ht="14.25" customHeight="1"/>
    <row r="1855" ht="14.25" customHeight="1"/>
    <row r="1856" ht="14.25" customHeight="1"/>
    <row r="1857" ht="14.25" customHeight="1"/>
    <row r="1858" ht="14.25" customHeight="1"/>
    <row r="1859" ht="14.25" customHeight="1"/>
    <row r="1860" ht="14.25" customHeight="1"/>
    <row r="1861" ht="14.25" customHeight="1"/>
    <row r="1862" ht="14.25" customHeight="1"/>
    <row r="1863" ht="14.25" customHeight="1"/>
    <row r="1864" ht="14.25" customHeight="1"/>
    <row r="1865" ht="14.25" customHeight="1"/>
    <row r="1866" ht="14.25" customHeight="1"/>
    <row r="1867" ht="14.25" customHeight="1"/>
    <row r="1868" ht="14.25" customHeight="1"/>
    <row r="1869" ht="14.25" customHeight="1"/>
    <row r="1870" ht="14.25" customHeight="1"/>
    <row r="1871" ht="14.25" customHeight="1"/>
    <row r="1872" ht="14.25" customHeight="1"/>
    <row r="1873" ht="14.25" customHeight="1"/>
    <row r="1874" ht="14.25" customHeight="1"/>
    <row r="1875" ht="14.25" customHeight="1"/>
    <row r="1876" ht="14.25" customHeight="1"/>
    <row r="1877" ht="14.25" customHeight="1"/>
    <row r="1878" ht="14.25" customHeight="1"/>
    <row r="1879" ht="14.25" customHeight="1"/>
    <row r="1880" ht="14.25" customHeight="1"/>
    <row r="1881" ht="14.25" customHeight="1"/>
    <row r="1882" ht="14.25" customHeight="1"/>
    <row r="1883" ht="14.25" customHeight="1"/>
    <row r="1884" ht="14.25" customHeight="1"/>
    <row r="1885" ht="14.25" customHeight="1"/>
    <row r="1886" ht="14.25" customHeight="1"/>
    <row r="1887" ht="14.25" customHeight="1"/>
    <row r="1888" ht="14.25" customHeight="1"/>
    <row r="1889" ht="14.25" customHeight="1"/>
    <row r="1890" ht="14.25" customHeight="1"/>
    <row r="1891" ht="14.25" customHeight="1"/>
    <row r="1892" ht="14.25" customHeight="1"/>
    <row r="1893" ht="14.25" customHeight="1"/>
    <row r="1894" ht="14.25" customHeight="1"/>
    <row r="1895" ht="14.25" customHeight="1"/>
    <row r="1896" ht="14.25" customHeight="1"/>
    <row r="1897" ht="14.25" customHeight="1"/>
    <row r="1898" ht="14.25" customHeight="1"/>
    <row r="1899" ht="14.25" customHeight="1"/>
    <row r="1900" ht="14.25" customHeight="1"/>
    <row r="1901" ht="14.25" customHeight="1"/>
    <row r="1902" ht="14.25" customHeight="1"/>
    <row r="1903" ht="14.25" customHeight="1"/>
    <row r="1904" ht="14.25" customHeight="1"/>
    <row r="1905" ht="14.25" customHeight="1"/>
    <row r="1906" ht="14.25" customHeight="1"/>
    <row r="1907" ht="14.25" customHeight="1"/>
    <row r="1908" ht="14.25" customHeight="1"/>
    <row r="1909" ht="14.25" customHeight="1"/>
    <row r="1910" ht="14.25" customHeight="1"/>
    <row r="1911" ht="14.25" customHeight="1"/>
    <row r="1912" ht="14.25" customHeight="1"/>
    <row r="1913" ht="14.25" customHeight="1"/>
    <row r="1914" ht="14.25" customHeight="1"/>
    <row r="1915" ht="14.25" customHeight="1"/>
    <row r="1916" ht="14.25" customHeight="1"/>
    <row r="1917" ht="14.25" customHeight="1"/>
    <row r="1918" ht="14.25" customHeight="1"/>
    <row r="1919" ht="14.25" customHeight="1"/>
    <row r="1920" ht="14.25" customHeight="1"/>
    <row r="1921" ht="14.25" customHeight="1"/>
    <row r="1922" ht="14.25" customHeight="1"/>
    <row r="1923" ht="14.25" customHeight="1"/>
    <row r="1924" ht="14.25" customHeight="1"/>
    <row r="1925" ht="14.25" customHeight="1"/>
    <row r="1926" ht="14.25" customHeight="1"/>
    <row r="1927" ht="14.25" customHeight="1"/>
    <row r="1928" ht="14.25" customHeight="1"/>
    <row r="1929" ht="14.25" customHeight="1"/>
    <row r="1930" ht="14.25" customHeight="1"/>
    <row r="1931" ht="14.25" customHeight="1"/>
    <row r="1932" ht="14.25" customHeight="1"/>
    <row r="1933" ht="14.25" customHeight="1"/>
    <row r="1934" ht="14.25" customHeight="1"/>
    <row r="1935" ht="14.25" customHeight="1"/>
    <row r="1936" ht="14.25" customHeight="1"/>
    <row r="1937" ht="14.25" customHeight="1"/>
    <row r="1938" ht="14.25" customHeight="1"/>
    <row r="1939" ht="14.25" customHeight="1"/>
    <row r="1940" ht="14.25" customHeight="1"/>
    <row r="1941" ht="14.25" customHeight="1"/>
    <row r="1942" ht="14.25" customHeight="1"/>
    <row r="1943" ht="14.25" customHeight="1"/>
    <row r="1944" ht="14.25" customHeight="1"/>
    <row r="1945" ht="14.25" customHeight="1"/>
    <row r="1946" ht="14.25" customHeight="1"/>
    <row r="1947" ht="14.25" customHeight="1"/>
    <row r="1948" ht="14.25" customHeight="1"/>
    <row r="1949" ht="14.25" customHeight="1"/>
    <row r="1950" ht="14.25" customHeight="1"/>
    <row r="1951" ht="14.25" customHeight="1"/>
    <row r="1952" ht="14.25" customHeight="1"/>
    <row r="1953" ht="14.25" customHeight="1"/>
    <row r="1954" ht="14.25" customHeight="1"/>
    <row r="1955" ht="14.25" customHeight="1"/>
    <row r="1956" ht="14.25" customHeight="1"/>
    <row r="1957" ht="14.25" customHeight="1"/>
    <row r="1958" ht="14.25" customHeight="1"/>
    <row r="1959" ht="14.25" customHeight="1"/>
    <row r="1960" ht="14.25" customHeight="1"/>
    <row r="1961" ht="14.25" customHeight="1"/>
    <row r="1962" ht="14.25" customHeight="1"/>
    <row r="1963" ht="14.25" customHeight="1"/>
    <row r="1964" ht="14.25" customHeight="1"/>
    <row r="1965" ht="14.25" customHeight="1"/>
    <row r="1966" ht="14.25" customHeight="1"/>
    <row r="1967" ht="14.25" customHeight="1"/>
    <row r="1968" ht="14.25" customHeight="1"/>
    <row r="1969" ht="14.25" customHeight="1"/>
    <row r="1970" ht="14.25" customHeight="1"/>
    <row r="1971" ht="14.25" customHeight="1"/>
    <row r="1972" ht="14.25" customHeight="1"/>
    <row r="1973" ht="14.25" customHeight="1"/>
    <row r="1974" ht="14.25" customHeight="1"/>
    <row r="1975" ht="14.25" customHeight="1"/>
    <row r="1976" ht="14.25" customHeight="1"/>
    <row r="1977" ht="14.25" customHeight="1"/>
    <row r="1978" ht="14.25" customHeight="1"/>
    <row r="1979" ht="14.25" customHeight="1"/>
    <row r="1980" ht="14.25" customHeight="1"/>
    <row r="1981" ht="14.25" customHeight="1"/>
    <row r="1982" ht="14.25" customHeight="1"/>
    <row r="1983" ht="14.25" customHeight="1"/>
    <row r="1984" ht="14.25" customHeight="1"/>
    <row r="1985" ht="14.25" customHeight="1"/>
    <row r="1986" ht="14.25" customHeight="1"/>
    <row r="1987" ht="14.25" customHeight="1"/>
    <row r="1988" ht="14.25" customHeight="1"/>
    <row r="1989" ht="14.25" customHeight="1"/>
    <row r="1990" ht="14.25" customHeight="1"/>
    <row r="1991" ht="14.25" customHeight="1"/>
    <row r="1992" ht="14.25" customHeight="1"/>
    <row r="1993" ht="14.25" customHeight="1"/>
    <row r="1994" ht="14.25" customHeight="1"/>
    <row r="1995" ht="14.25" customHeight="1"/>
    <row r="1996" ht="14.25" customHeight="1"/>
    <row r="1997" ht="14.25" customHeight="1"/>
    <row r="1998" ht="14.25" customHeight="1"/>
    <row r="1999" ht="14.25" customHeight="1"/>
    <row r="2000" ht="14.25" customHeight="1"/>
    <row r="2001" ht="14.25" customHeight="1"/>
    <row r="2002" ht="14.25" customHeight="1"/>
    <row r="2003" ht="14.25" customHeight="1"/>
    <row r="2004" ht="14.25" customHeight="1"/>
    <row r="2005" ht="14.25" customHeight="1"/>
    <row r="2006" ht="14.25" customHeight="1"/>
    <row r="2007" ht="14.25" customHeight="1"/>
    <row r="2008" ht="14.25" customHeight="1"/>
    <row r="2009" ht="14.25" customHeight="1"/>
    <row r="2010" ht="14.25" customHeight="1"/>
    <row r="2011" ht="14.25" customHeight="1"/>
    <row r="2012" ht="14.25" customHeight="1"/>
    <row r="2013" ht="14.25" customHeight="1"/>
    <row r="2014" ht="14.25" customHeight="1"/>
    <row r="2015" ht="14.25" customHeight="1"/>
    <row r="2016" ht="14.25" customHeight="1"/>
    <row r="2017" ht="14.25" customHeight="1"/>
    <row r="2018" ht="14.25" customHeight="1"/>
    <row r="2019" ht="14.25" customHeight="1"/>
    <row r="2020" ht="14.25" customHeight="1"/>
    <row r="2021" ht="14.25" customHeight="1"/>
    <row r="2022" ht="14.25" customHeight="1"/>
    <row r="2023" ht="14.25" customHeight="1"/>
    <row r="2024" ht="14.25" customHeight="1"/>
    <row r="2025" ht="14.25" customHeight="1"/>
    <row r="2026" ht="14.25" customHeight="1"/>
    <row r="2027" ht="14.25" customHeight="1"/>
    <row r="2028" ht="14.25" customHeight="1"/>
    <row r="2029" ht="14.25" customHeight="1"/>
    <row r="2030" ht="14.25" customHeight="1"/>
    <row r="2031" ht="14.25" customHeight="1"/>
    <row r="2032" ht="14.25" customHeight="1"/>
    <row r="2033" ht="14.25" customHeight="1"/>
    <row r="2034" ht="14.25" customHeight="1"/>
    <row r="2035" ht="14.25" customHeight="1"/>
    <row r="2036" ht="14.25" customHeight="1"/>
    <row r="2037" ht="14.25" customHeight="1"/>
    <row r="2038" ht="14.25" customHeight="1"/>
    <row r="2039" ht="14.25" customHeight="1"/>
    <row r="2040" ht="14.25" customHeight="1"/>
    <row r="2041" ht="14.25" customHeight="1"/>
    <row r="2042" ht="14.25" customHeight="1"/>
    <row r="2043" ht="14.25" customHeight="1"/>
    <row r="2044" ht="14.25" customHeight="1"/>
    <row r="2045" ht="14.25" customHeight="1"/>
    <row r="2046" ht="14.25" customHeight="1"/>
    <row r="2047" ht="14.25" customHeight="1"/>
    <row r="2048" ht="14.25" customHeight="1"/>
    <row r="2049" ht="14.25" customHeight="1"/>
    <row r="2050" ht="14.25" customHeight="1"/>
    <row r="2051" ht="14.25" customHeight="1"/>
    <row r="2052" ht="14.25" customHeight="1"/>
    <row r="2053" ht="14.25" customHeight="1"/>
    <row r="2054" ht="14.25" customHeight="1"/>
    <row r="2055" ht="14.25" customHeight="1"/>
    <row r="2056" ht="14.25" customHeight="1"/>
    <row r="2057" ht="14.25" customHeight="1"/>
    <row r="2058" ht="14.25" customHeight="1"/>
    <row r="2059" ht="14.25" customHeight="1"/>
    <row r="2060" ht="14.25" customHeight="1"/>
    <row r="2061" ht="14.25" customHeight="1"/>
    <row r="2062" ht="14.25" customHeight="1"/>
    <row r="2063" ht="14.25" customHeight="1"/>
    <row r="2064" ht="14.25" customHeight="1"/>
    <row r="2065" ht="14.25" customHeight="1"/>
    <row r="2066" ht="14.25" customHeight="1"/>
    <row r="2067" ht="14.25" customHeight="1"/>
    <row r="2068" ht="14.25" customHeight="1"/>
    <row r="2069" ht="14.25" customHeight="1"/>
    <row r="2070" ht="14.25" customHeight="1"/>
    <row r="2071" ht="14.25" customHeight="1"/>
    <row r="2072" ht="14.25" customHeight="1"/>
    <row r="2073" ht="14.25" customHeight="1"/>
    <row r="2074" ht="14.25" customHeight="1"/>
    <row r="2075" ht="14.25" customHeight="1"/>
    <row r="2076" ht="14.25" customHeight="1"/>
    <row r="2077" ht="14.25" customHeight="1"/>
    <row r="2078" ht="14.25" customHeight="1"/>
    <row r="2079" ht="14.25" customHeight="1"/>
    <row r="2080" ht="14.25" customHeight="1"/>
    <row r="2081" ht="14.25" customHeight="1"/>
    <row r="2082" ht="14.25" customHeight="1"/>
    <row r="2083" ht="14.25" customHeight="1"/>
    <row r="2084" ht="14.25" customHeight="1"/>
    <row r="2085" ht="14.25" customHeight="1"/>
    <row r="2086" ht="14.25" customHeight="1"/>
    <row r="2087" ht="14.25" customHeight="1"/>
    <row r="2088" ht="14.25" customHeight="1"/>
    <row r="2089" ht="14.25" customHeight="1"/>
    <row r="2090" ht="14.25" customHeight="1"/>
    <row r="2091" ht="14.25" customHeight="1"/>
    <row r="2092" ht="14.25" customHeight="1"/>
    <row r="2093" ht="14.25" customHeight="1"/>
    <row r="2094" ht="14.25" customHeight="1"/>
    <row r="2095" ht="14.25" customHeight="1"/>
    <row r="2096" ht="14.25" customHeight="1"/>
    <row r="2097" ht="14.25" customHeight="1"/>
    <row r="2098" ht="14.25" customHeight="1"/>
    <row r="2099" ht="14.25" customHeight="1"/>
    <row r="2100" ht="14.25" customHeight="1"/>
    <row r="2101" ht="14.25" customHeight="1"/>
    <row r="2102" ht="14.25" customHeight="1"/>
    <row r="2103" ht="14.25" customHeight="1"/>
    <row r="2104" ht="14.25" customHeight="1"/>
    <row r="2105" ht="14.25" customHeight="1"/>
    <row r="2106" ht="14.25" customHeight="1"/>
    <row r="2107" ht="14.25" customHeight="1"/>
    <row r="2108" ht="14.25" customHeight="1"/>
    <row r="2109" ht="14.25" customHeight="1"/>
    <row r="2110" ht="14.25" customHeight="1"/>
    <row r="2111" ht="14.25" customHeight="1"/>
    <row r="2112" ht="14.25" customHeight="1"/>
    <row r="2113" ht="14.25" customHeight="1"/>
    <row r="2114" ht="14.25" customHeight="1"/>
    <row r="2115" ht="14.25" customHeight="1"/>
    <row r="2116" ht="14.25" customHeight="1"/>
    <row r="2117" ht="14.25" customHeight="1"/>
    <row r="2118" ht="14.25" customHeight="1"/>
    <row r="2119" ht="14.25" customHeight="1"/>
    <row r="2120" ht="14.25" customHeight="1"/>
    <row r="2121" ht="14.25" customHeight="1"/>
    <row r="2122" ht="14.25" customHeight="1"/>
    <row r="2123" ht="14.25" customHeight="1"/>
    <row r="2124" ht="14.25" customHeight="1"/>
    <row r="2125" ht="14.25" customHeight="1"/>
    <row r="2126" ht="14.25" customHeight="1"/>
    <row r="2127" ht="14.25" customHeight="1"/>
    <row r="2128" ht="14.25" customHeight="1"/>
    <row r="2129" ht="14.25" customHeight="1"/>
    <row r="2130" ht="14.25" customHeight="1"/>
    <row r="2131" ht="14.25" customHeight="1"/>
    <row r="2132" ht="14.25" customHeight="1"/>
    <row r="2133" ht="14.25" customHeight="1"/>
    <row r="2134" ht="14.25" customHeight="1"/>
    <row r="2135" ht="14.25" customHeight="1"/>
    <row r="2136" ht="14.25" customHeight="1"/>
    <row r="2137" ht="14.25" customHeight="1"/>
    <row r="2138" ht="14.25" customHeight="1"/>
    <row r="2139" ht="14.25" customHeight="1"/>
    <row r="2140" ht="14.25" customHeight="1"/>
    <row r="2141" ht="14.25" customHeight="1"/>
    <row r="2142" ht="14.25" customHeight="1"/>
    <row r="2143" ht="14.25" customHeight="1"/>
    <row r="2144" ht="14.25" customHeight="1"/>
    <row r="2145" ht="14.25" customHeight="1"/>
    <row r="2146" ht="14.25" customHeight="1"/>
    <row r="2147" ht="14.25" customHeight="1"/>
    <row r="2148" ht="14.25" customHeight="1"/>
    <row r="2149" ht="14.25" customHeight="1"/>
    <row r="2150" ht="14.25" customHeight="1"/>
    <row r="2151" ht="14.25" customHeight="1"/>
    <row r="2152" ht="14.25" customHeight="1"/>
    <row r="2153" ht="14.25" customHeight="1"/>
    <row r="2154" ht="14.25" customHeight="1"/>
    <row r="2155" ht="14.25" customHeight="1"/>
    <row r="2156" ht="14.25" customHeight="1"/>
    <row r="2157" ht="14.25" customHeight="1"/>
    <row r="2158" ht="14.25" customHeight="1"/>
    <row r="2159" ht="14.25" customHeight="1"/>
    <row r="2160" ht="14.25" customHeight="1"/>
    <row r="2161" ht="14.25" customHeight="1"/>
    <row r="2162" ht="14.25" customHeight="1"/>
    <row r="2163" ht="14.25" customHeight="1"/>
    <row r="2164" ht="14.25" customHeight="1"/>
    <row r="2165" ht="14.25" customHeight="1"/>
    <row r="2166" ht="14.25" customHeight="1"/>
    <row r="2167" ht="14.25" customHeight="1"/>
    <row r="2168" ht="14.25" customHeight="1"/>
    <row r="2169" ht="14.25" customHeight="1"/>
    <row r="2170" ht="14.25" customHeight="1"/>
    <row r="2171" ht="14.25" customHeight="1"/>
    <row r="2172" ht="14.25" customHeight="1"/>
    <row r="2173" ht="14.25" customHeight="1"/>
    <row r="2174" ht="14.25" customHeight="1"/>
    <row r="2175" ht="14.25" customHeight="1"/>
    <row r="2176" ht="14.25" customHeight="1"/>
    <row r="2177" ht="14.25" customHeight="1"/>
    <row r="2178" ht="14.25" customHeight="1"/>
    <row r="2179" ht="14.25" customHeight="1"/>
    <row r="2180" ht="14.25" customHeight="1"/>
    <row r="2181" ht="14.25" customHeight="1"/>
    <row r="2182" ht="14.25" customHeight="1"/>
    <row r="2183" ht="14.25" customHeight="1"/>
    <row r="2184" ht="14.25" customHeight="1"/>
    <row r="2185" ht="14.25" customHeight="1"/>
    <row r="2186" ht="14.25" customHeight="1"/>
    <row r="2187" ht="14.25" customHeight="1"/>
    <row r="2188" ht="14.25" customHeight="1"/>
    <row r="2189" ht="14.25" customHeight="1"/>
    <row r="2190" ht="14.25" customHeight="1"/>
    <row r="2191" ht="14.25" customHeight="1"/>
    <row r="2192" ht="14.25" customHeight="1"/>
    <row r="2193" ht="14.25" customHeight="1"/>
    <row r="2194" ht="14.25" customHeight="1"/>
    <row r="2195" ht="14.25" customHeight="1"/>
    <row r="2196" ht="14.25" customHeight="1"/>
    <row r="2197" ht="14.25" customHeight="1"/>
    <row r="2198" ht="14.25" customHeight="1"/>
    <row r="2199" ht="14.25" customHeight="1"/>
    <row r="2200" ht="14.25" customHeight="1"/>
    <row r="2201" ht="14.25" customHeight="1"/>
    <row r="2202" ht="14.25" customHeight="1"/>
    <row r="2203" ht="14.25" customHeight="1"/>
    <row r="2204" ht="14.25" customHeight="1"/>
    <row r="2205" ht="14.25" customHeight="1"/>
    <row r="2206" ht="14.25" customHeight="1"/>
    <row r="2207" ht="14.25" customHeight="1"/>
    <row r="2208" ht="14.25" customHeight="1"/>
    <row r="2209" ht="14.25" customHeight="1"/>
    <row r="2210" ht="14.25" customHeight="1"/>
    <row r="2211" ht="14.25" customHeight="1"/>
    <row r="2212" ht="14.25" customHeight="1"/>
    <row r="2213" ht="14.25" customHeight="1"/>
    <row r="2214" ht="14.25" customHeight="1"/>
    <row r="2215" ht="14.25" customHeight="1"/>
    <row r="2216" ht="14.25" customHeight="1"/>
    <row r="2217" ht="14.25" customHeight="1"/>
    <row r="2218" ht="14.25" customHeight="1"/>
    <row r="2219" ht="14.25" customHeight="1"/>
    <row r="2220" ht="14.25" customHeight="1"/>
    <row r="2221" ht="14.25" customHeight="1"/>
    <row r="2222" ht="14.25" customHeight="1"/>
    <row r="2223" ht="14.25" customHeight="1"/>
    <row r="2224" ht="14.25" customHeight="1"/>
    <row r="2225" ht="14.25" customHeight="1"/>
    <row r="2226" ht="14.25" customHeight="1"/>
    <row r="2227" ht="14.25" customHeight="1"/>
    <row r="2228" ht="14.25" customHeight="1"/>
    <row r="2229" ht="14.25" customHeight="1"/>
    <row r="2230" ht="14.25" customHeight="1"/>
    <row r="2231" ht="14.25" customHeight="1"/>
    <row r="2232" ht="14.25" customHeight="1"/>
    <row r="2233" ht="14.25" customHeight="1"/>
    <row r="2234" ht="14.25" customHeight="1"/>
    <row r="2235" ht="14.25" customHeight="1"/>
    <row r="2236" ht="14.25" customHeight="1"/>
    <row r="2237" ht="14.25" customHeight="1"/>
    <row r="2238" ht="14.25" customHeight="1"/>
    <row r="2239" ht="14.25" customHeight="1"/>
    <row r="2240" ht="14.25" customHeight="1"/>
    <row r="2241" ht="14.25" customHeight="1"/>
    <row r="2242" ht="14.25" customHeight="1"/>
    <row r="2243" ht="14.25" customHeight="1"/>
    <row r="2244" ht="14.25" customHeight="1"/>
    <row r="2245" ht="14.25" customHeight="1"/>
    <row r="2246" ht="14.25" customHeight="1"/>
    <row r="2247" ht="14.25" customHeight="1"/>
    <row r="2248" ht="14.25" customHeight="1"/>
    <row r="2249" ht="14.25" customHeight="1"/>
    <row r="2250" ht="14.25" customHeight="1"/>
    <row r="2251" ht="14.25" customHeight="1"/>
    <row r="2252" ht="14.25" customHeight="1"/>
    <row r="2253" ht="14.25" customHeight="1"/>
    <row r="2254" ht="14.25" customHeight="1"/>
    <row r="2255" ht="14.25" customHeight="1"/>
    <row r="2256" ht="14.25" customHeight="1"/>
    <row r="2257" ht="14.25" customHeight="1"/>
    <row r="2258" ht="14.25" customHeight="1"/>
    <row r="2259" ht="14.25" customHeight="1"/>
    <row r="2260" ht="14.25" customHeight="1"/>
    <row r="2261" ht="14.25" customHeight="1"/>
    <row r="2262" ht="14.25" customHeight="1"/>
    <row r="2263" ht="14.25" customHeight="1"/>
    <row r="2264" ht="14.25" customHeight="1"/>
    <row r="2265" ht="14.25" customHeight="1"/>
    <row r="2266" ht="14.25" customHeight="1"/>
    <row r="2267" ht="14.25" customHeight="1"/>
    <row r="2268" ht="14.25" customHeight="1"/>
    <row r="2269" ht="14.25" customHeight="1"/>
    <row r="2270" ht="14.25" customHeight="1"/>
    <row r="2271" ht="14.25" customHeight="1"/>
    <row r="2272" ht="14.25" customHeight="1"/>
    <row r="2273" ht="14.25" customHeight="1"/>
    <row r="2274" ht="14.25" customHeight="1"/>
    <row r="2275" ht="14.25" customHeight="1"/>
    <row r="2276" ht="14.25" customHeight="1"/>
    <row r="2277" ht="14.25" customHeight="1"/>
    <row r="2278" ht="14.25" customHeight="1"/>
    <row r="2279" ht="14.25" customHeight="1"/>
    <row r="2280" ht="14.25" customHeight="1"/>
    <row r="2281" ht="14.25" customHeight="1"/>
    <row r="2282" ht="14.25" customHeight="1"/>
    <row r="2283" ht="14.25" customHeight="1"/>
    <row r="2284" ht="14.25" customHeight="1"/>
    <row r="2285" ht="14.25" customHeight="1"/>
    <row r="2286" ht="14.25" customHeight="1"/>
    <row r="2287" ht="14.25" customHeight="1"/>
    <row r="2288" ht="14.25" customHeight="1"/>
    <row r="2289" ht="14.25" customHeight="1"/>
    <row r="2290" ht="14.25" customHeight="1"/>
    <row r="2291" ht="14.25" customHeight="1"/>
    <row r="2292" ht="14.25" customHeight="1"/>
    <row r="2293" ht="14.25" customHeight="1"/>
    <row r="2294" ht="14.25" customHeight="1"/>
    <row r="2295" ht="14.25" customHeight="1"/>
    <row r="2296" ht="14.25" customHeight="1"/>
    <row r="2297" ht="14.25" customHeight="1"/>
    <row r="2298" ht="14.25" customHeight="1"/>
    <row r="2299" ht="14.25" customHeight="1"/>
    <row r="2300" ht="14.25" customHeight="1"/>
    <row r="2301" ht="14.25" customHeight="1"/>
    <row r="2302" ht="14.25" customHeight="1"/>
    <row r="2303" ht="14.25" customHeight="1"/>
    <row r="2304" ht="14.25" customHeight="1"/>
    <row r="2305" ht="14.25" customHeight="1"/>
    <row r="2306" ht="14.25" customHeight="1"/>
    <row r="2307" ht="14.25" customHeight="1"/>
    <row r="2308" ht="14.25" customHeight="1"/>
    <row r="2309" ht="14.25" customHeight="1"/>
    <row r="2310" ht="14.25" customHeight="1"/>
    <row r="2311" ht="14.25" customHeight="1"/>
    <row r="2312" ht="14.25" customHeight="1"/>
    <row r="2313" ht="14.25" customHeight="1"/>
    <row r="2314" ht="14.25" customHeight="1"/>
    <row r="2315" ht="14.25" customHeight="1"/>
    <row r="2316" ht="14.25" customHeight="1"/>
    <row r="2317" ht="14.25" customHeight="1"/>
    <row r="2318" ht="14.25" customHeight="1"/>
    <row r="2319" ht="14.25" customHeight="1"/>
    <row r="2320" ht="14.25" customHeight="1"/>
    <row r="2321" ht="14.25" customHeight="1"/>
    <row r="2322" ht="14.25" customHeight="1"/>
    <row r="2323" ht="14.25" customHeight="1"/>
    <row r="2324" ht="14.25" customHeight="1"/>
    <row r="2325" ht="14.25" customHeight="1"/>
    <row r="2326" ht="14.25" customHeight="1"/>
    <row r="2327" ht="14.25" customHeight="1"/>
    <row r="2328" ht="14.25" customHeight="1"/>
    <row r="2329" ht="14.25" customHeight="1"/>
    <row r="2330" ht="14.25" customHeight="1"/>
    <row r="2331" ht="14.25" customHeight="1"/>
    <row r="2332" ht="14.25" customHeight="1"/>
    <row r="2333" ht="14.25" customHeight="1"/>
    <row r="2334" ht="14.25" customHeight="1"/>
    <row r="2335" ht="14.25" customHeight="1"/>
    <row r="2336" ht="14.25" customHeight="1"/>
    <row r="2337" ht="14.25" customHeight="1"/>
    <row r="2338" ht="14.25" customHeight="1"/>
    <row r="2339" ht="14.25" customHeight="1"/>
    <row r="2340" ht="14.25" customHeight="1"/>
    <row r="2341" ht="14.25" customHeight="1"/>
    <row r="2342" ht="14.25" customHeight="1"/>
    <row r="2343" ht="14.25" customHeight="1"/>
    <row r="2344" ht="14.25" customHeight="1"/>
    <row r="2345" ht="14.25" customHeight="1"/>
    <row r="2346" ht="14.25" customHeight="1"/>
    <row r="2347" ht="14.25" customHeight="1"/>
    <row r="2348" ht="14.25" customHeight="1"/>
    <row r="2349" ht="14.25" customHeight="1"/>
    <row r="2350" ht="14.25" customHeight="1"/>
    <row r="2351" ht="14.25" customHeight="1"/>
    <row r="2352" ht="14.25" customHeight="1"/>
    <row r="2353" ht="14.25" customHeight="1"/>
    <row r="2354" ht="14.25" customHeight="1"/>
    <row r="2355" ht="14.25" customHeight="1"/>
    <row r="2356" ht="14.25" customHeight="1"/>
    <row r="2357" ht="14.25" customHeight="1"/>
    <row r="2358" ht="14.25" customHeight="1"/>
    <row r="2359" ht="14.25" customHeight="1"/>
    <row r="2360" ht="14.25" customHeight="1"/>
    <row r="2361" ht="14.25" customHeight="1"/>
    <row r="2362" ht="14.25" customHeight="1"/>
    <row r="2363" ht="14.25" customHeight="1"/>
    <row r="2364" ht="14.25" customHeight="1"/>
    <row r="2365" ht="14.25" customHeight="1"/>
    <row r="2366" ht="14.25" customHeight="1"/>
    <row r="2367" ht="14.25" customHeight="1"/>
    <row r="2368" ht="14.25" customHeight="1"/>
    <row r="2369" ht="14.25" customHeight="1"/>
    <row r="2370" ht="14.25" customHeight="1"/>
    <row r="2371" ht="14.25" customHeight="1"/>
    <row r="2372" ht="14.25" customHeight="1"/>
    <row r="2373" ht="14.25" customHeight="1"/>
    <row r="2374" ht="14.25" customHeight="1"/>
    <row r="2375" ht="14.25" customHeight="1"/>
    <row r="2376" ht="14.25" customHeight="1"/>
    <row r="2377" ht="14.25" customHeight="1"/>
    <row r="2378" ht="14.25" customHeight="1"/>
    <row r="2379" ht="14.25" customHeight="1"/>
    <row r="2380" ht="14.25" customHeight="1"/>
    <row r="2381" ht="14.25" customHeight="1"/>
    <row r="2382" ht="14.25" customHeight="1"/>
    <row r="2383" ht="14.25" customHeight="1"/>
    <row r="2384" ht="14.25" customHeight="1"/>
    <row r="2385" ht="14.25" customHeight="1"/>
    <row r="2386" ht="14.25" customHeight="1"/>
    <row r="2387" ht="14.25" customHeight="1"/>
    <row r="2388" ht="14.25" customHeight="1"/>
    <row r="2389" ht="14.25" customHeight="1"/>
    <row r="2390" ht="14.25" customHeight="1"/>
    <row r="2391" ht="14.25" customHeight="1"/>
    <row r="2392" ht="14.25" customHeight="1"/>
    <row r="2393" ht="14.25" customHeight="1"/>
    <row r="2394" ht="14.25" customHeight="1"/>
    <row r="2395" ht="14.25" customHeight="1"/>
    <row r="2396" ht="14.25" customHeight="1"/>
    <row r="2397" ht="14.25" customHeight="1"/>
    <row r="2398" ht="14.25" customHeight="1"/>
    <row r="2399" ht="14.25" customHeight="1"/>
    <row r="2400" ht="14.25" customHeight="1"/>
    <row r="2401" ht="14.25" customHeight="1"/>
    <row r="2402" ht="14.25" customHeight="1"/>
    <row r="2403" ht="14.25" customHeight="1"/>
    <row r="2404" ht="14.25" customHeight="1"/>
    <row r="2405" ht="14.25" customHeight="1"/>
    <row r="2406" ht="14.25" customHeight="1"/>
    <row r="2407" ht="14.25" customHeight="1"/>
    <row r="2408" ht="14.25" customHeight="1"/>
    <row r="2409" ht="14.25" customHeight="1"/>
    <row r="2410" ht="14.25" customHeight="1"/>
    <row r="2411" ht="14.25" customHeight="1"/>
    <row r="2412" ht="14.25" customHeight="1"/>
    <row r="2413" ht="14.25" customHeight="1"/>
    <row r="2414" ht="14.25" customHeight="1"/>
    <row r="2415" ht="14.25" customHeight="1"/>
    <row r="2416" ht="14.25" customHeight="1"/>
    <row r="2417" ht="14.25" customHeight="1"/>
    <row r="2418" ht="14.25" customHeight="1"/>
    <row r="2419" ht="14.25" customHeight="1"/>
    <row r="2420" ht="14.25" customHeight="1"/>
    <row r="2421" ht="14.25" customHeight="1"/>
    <row r="2422" ht="14.25" customHeight="1"/>
    <row r="2423" ht="14.25" customHeight="1"/>
    <row r="2424" ht="14.25" customHeight="1"/>
    <row r="2425" ht="14.25" customHeight="1"/>
    <row r="2426" ht="14.25" customHeight="1"/>
    <row r="2427" ht="14.25" customHeight="1"/>
    <row r="2428" ht="14.25" customHeight="1"/>
    <row r="2429" ht="14.25" customHeight="1"/>
    <row r="2430" ht="14.25" customHeight="1"/>
    <row r="2431" ht="14.25" customHeight="1"/>
    <row r="2432" ht="14.25" customHeight="1"/>
    <row r="2433" ht="14.25" customHeight="1"/>
    <row r="2434" ht="14.25" customHeight="1"/>
    <row r="2435" ht="14.25" customHeight="1"/>
    <row r="2436" ht="14.25" customHeight="1"/>
    <row r="2437" ht="14.25" customHeight="1"/>
    <row r="2438" ht="14.25" customHeight="1"/>
    <row r="2439" ht="14.25" customHeight="1"/>
    <row r="2440" ht="14.25" customHeight="1"/>
    <row r="2441" ht="14.25" customHeight="1"/>
    <row r="2442" ht="14.25" customHeight="1"/>
    <row r="2443" ht="14.25" customHeight="1"/>
    <row r="2444" ht="14.25" customHeight="1"/>
    <row r="2445" ht="14.25" customHeight="1"/>
    <row r="2446" ht="14.25" customHeight="1"/>
    <row r="2447" ht="14.25" customHeight="1"/>
    <row r="2448" ht="14.25" customHeight="1"/>
    <row r="2449" ht="14.25" customHeight="1"/>
    <row r="2450" ht="14.25" customHeight="1"/>
    <row r="2451" ht="14.25" customHeight="1"/>
    <row r="2452" ht="14.25" customHeight="1"/>
    <row r="2453" ht="14.25" customHeight="1"/>
    <row r="2454" ht="14.25" customHeight="1"/>
    <row r="2455" ht="14.25" customHeight="1"/>
    <row r="2456" ht="14.25" customHeight="1"/>
    <row r="2457" ht="14.25" customHeight="1"/>
    <row r="2458" ht="14.25" customHeight="1"/>
    <row r="2459" ht="14.25" customHeight="1"/>
    <row r="2460" ht="14.25" customHeight="1"/>
    <row r="2461" ht="14.25" customHeight="1"/>
    <row r="2462" ht="14.25" customHeight="1"/>
    <row r="2463" ht="14.25" customHeight="1"/>
    <row r="2464" ht="14.25" customHeight="1"/>
    <row r="2465" ht="14.25" customHeight="1"/>
    <row r="2466" ht="14.25" customHeight="1"/>
    <row r="2467" ht="14.25" customHeight="1"/>
    <row r="2468" ht="14.25" customHeight="1"/>
    <row r="2469" ht="14.25" customHeight="1"/>
    <row r="2470" ht="14.25" customHeight="1"/>
    <row r="2471" ht="14.25" customHeight="1"/>
    <row r="2472" ht="14.25" customHeight="1"/>
    <row r="2473" ht="14.25" customHeight="1"/>
    <row r="2474" ht="14.25" customHeight="1"/>
    <row r="2475" ht="14.25" customHeight="1"/>
    <row r="2476" ht="14.25" customHeight="1"/>
    <row r="2477" ht="14.25" customHeight="1"/>
    <row r="2478" ht="14.25" customHeight="1"/>
    <row r="2479" ht="14.25" customHeight="1"/>
    <row r="2480" ht="14.25" customHeight="1"/>
    <row r="2481" ht="14.25" customHeight="1"/>
    <row r="2482" ht="14.25" customHeight="1"/>
    <row r="2483" ht="14.25" customHeight="1"/>
    <row r="2484" ht="14.25" customHeight="1"/>
    <row r="2485" ht="14.25" customHeight="1"/>
    <row r="2486" ht="14.25" customHeight="1"/>
    <row r="2487" ht="14.25" customHeight="1"/>
    <row r="2488" ht="14.25" customHeight="1"/>
    <row r="2489" ht="14.25" customHeight="1"/>
    <row r="2490" ht="14.25" customHeight="1"/>
    <row r="2491" ht="14.25" customHeight="1"/>
    <row r="2492" ht="14.25" customHeight="1"/>
    <row r="2493" ht="14.25" customHeight="1"/>
    <row r="2494" ht="14.25" customHeight="1"/>
    <row r="2495" ht="14.25" customHeight="1"/>
    <row r="2496" ht="14.25" customHeight="1"/>
    <row r="2497" ht="14.25" customHeight="1"/>
    <row r="2498" ht="14.25" customHeight="1"/>
    <row r="2499" ht="14.25" customHeight="1"/>
    <row r="2500" ht="14.25" customHeight="1"/>
    <row r="2501" ht="14.25" customHeight="1"/>
    <row r="2502" ht="14.25" customHeight="1"/>
    <row r="2503" ht="14.25" customHeight="1"/>
    <row r="2504" ht="14.25" customHeight="1"/>
    <row r="2505" ht="14.25" customHeight="1"/>
    <row r="2506" ht="14.25" customHeight="1"/>
    <row r="2507" ht="14.25" customHeight="1"/>
    <row r="2508" ht="14.25" customHeight="1"/>
    <row r="2509" ht="14.25" customHeight="1"/>
    <row r="2510" ht="14.25" customHeight="1"/>
    <row r="2511" ht="14.25" customHeight="1"/>
    <row r="2512" ht="14.25" customHeight="1"/>
    <row r="2513" ht="14.25" customHeight="1"/>
    <row r="2514" ht="14.25" customHeight="1"/>
    <row r="2515" ht="14.25" customHeight="1"/>
    <row r="2516" ht="14.25" customHeight="1"/>
    <row r="2517" ht="14.25" customHeight="1"/>
    <row r="2518" ht="14.25" customHeight="1"/>
    <row r="2519" ht="14.25" customHeight="1"/>
    <row r="2520" ht="14.25" customHeight="1"/>
    <row r="2521" ht="14.25" customHeight="1"/>
    <row r="2522" ht="14.25" customHeight="1"/>
    <row r="2523" ht="14.25" customHeight="1"/>
    <row r="2524" ht="14.25" customHeight="1"/>
    <row r="2525" ht="14.25" customHeight="1"/>
    <row r="2526" ht="14.25" customHeight="1"/>
    <row r="2527" ht="14.25" customHeight="1"/>
    <row r="2528" ht="14.25" customHeight="1"/>
    <row r="2529" ht="14.25" customHeight="1"/>
    <row r="2530" ht="14.25" customHeight="1"/>
    <row r="2531" ht="14.25" customHeight="1"/>
    <row r="2532" ht="14.25" customHeight="1"/>
    <row r="2533" ht="14.25" customHeight="1"/>
    <row r="2534" ht="14.25" customHeight="1"/>
    <row r="2535" ht="14.25" customHeight="1"/>
    <row r="2536" ht="14.25" customHeight="1"/>
    <row r="2537" ht="14.25" customHeight="1"/>
    <row r="2538" ht="14.25" customHeight="1"/>
    <row r="2539" ht="14.25" customHeight="1"/>
    <row r="2540" ht="14.25" customHeight="1"/>
    <row r="2541" ht="14.25" customHeight="1"/>
    <row r="2542" ht="14.25" customHeight="1"/>
    <row r="2543" ht="14.25" customHeight="1"/>
    <row r="2544" ht="14.25" customHeight="1"/>
    <row r="2545" ht="14.25" customHeight="1"/>
    <row r="2546" ht="14.25" customHeight="1"/>
    <row r="2547" ht="14.25" customHeight="1"/>
    <row r="2548" ht="14.25" customHeight="1"/>
    <row r="2549" ht="14.25" customHeight="1"/>
    <row r="2550" ht="14.25" customHeight="1"/>
    <row r="2551" ht="14.25" customHeight="1"/>
    <row r="2552" ht="14.25" customHeight="1"/>
    <row r="2553" ht="14.25" customHeight="1"/>
    <row r="2554" ht="14.25" customHeight="1"/>
    <row r="2555" ht="14.25" customHeight="1"/>
    <row r="2556" ht="14.25" customHeight="1"/>
    <row r="2557" ht="14.25" customHeight="1"/>
    <row r="2558" ht="14.25" customHeight="1"/>
    <row r="2559" ht="14.25" customHeight="1"/>
    <row r="2560" ht="14.25" customHeight="1"/>
    <row r="2561" ht="14.25" customHeight="1"/>
    <row r="2562" ht="14.25" customHeight="1"/>
    <row r="2563" ht="14.25" customHeight="1"/>
    <row r="2564" ht="14.25" customHeight="1"/>
    <row r="2565" ht="14.25" customHeight="1"/>
    <row r="2566" ht="14.25" customHeight="1"/>
    <row r="2567" ht="14.25" customHeight="1"/>
    <row r="2568" ht="14.25" customHeight="1"/>
    <row r="2569" ht="14.25" customHeight="1"/>
    <row r="2570" ht="14.25" customHeight="1"/>
    <row r="2571" ht="14.25" customHeight="1"/>
    <row r="2572" ht="14.25" customHeight="1"/>
    <row r="2573" ht="14.25" customHeight="1"/>
    <row r="2574" ht="14.25" customHeight="1"/>
    <row r="2575" ht="14.25" customHeight="1"/>
    <row r="2576" ht="14.25" customHeight="1"/>
    <row r="2577" ht="14.25" customHeight="1"/>
    <row r="2578" ht="14.25" customHeight="1"/>
    <row r="2579" ht="14.25" customHeight="1"/>
    <row r="2580" ht="14.25" customHeight="1"/>
    <row r="2581" ht="14.25" customHeight="1"/>
    <row r="2582" ht="14.25" customHeight="1"/>
    <row r="2583" ht="14.25" customHeight="1"/>
    <row r="2584" ht="14.25" customHeight="1"/>
    <row r="2585" ht="14.25" customHeight="1"/>
    <row r="2586" ht="14.25" customHeight="1"/>
    <row r="2587" ht="14.25" customHeight="1"/>
    <row r="2588" ht="14.25" customHeight="1"/>
    <row r="2589" ht="14.25" customHeight="1"/>
    <row r="2590" ht="14.25" customHeight="1"/>
    <row r="2591" ht="14.25" customHeight="1"/>
    <row r="2592" ht="14.25" customHeight="1"/>
    <row r="2593" ht="14.25" customHeight="1"/>
    <row r="2594" ht="14.25" customHeight="1"/>
    <row r="2595" ht="14.25" customHeight="1"/>
    <row r="2596" ht="14.25" customHeight="1"/>
    <row r="2597" ht="14.25" customHeight="1"/>
    <row r="2598" ht="14.25" customHeight="1"/>
    <row r="2599" ht="14.25" customHeight="1"/>
    <row r="2600" ht="14.25" customHeight="1"/>
    <row r="2601" ht="14.25" customHeight="1"/>
    <row r="2602" ht="14.25" customHeight="1"/>
    <row r="2603" ht="14.25" customHeight="1"/>
    <row r="2604" ht="14.25" customHeight="1"/>
    <row r="2605" ht="14.25" customHeight="1"/>
    <row r="2606" ht="14.25" customHeight="1"/>
    <row r="2607" ht="14.25" customHeight="1"/>
    <row r="2608" ht="14.25" customHeight="1"/>
    <row r="2609" ht="14.25" customHeight="1"/>
    <row r="2610" ht="14.25" customHeight="1"/>
    <row r="2611" ht="14.25" customHeight="1"/>
    <row r="2612" ht="14.25" customHeight="1"/>
    <row r="2613" ht="14.25" customHeight="1"/>
    <row r="2614" ht="14.25" customHeight="1"/>
    <row r="2615" ht="14.25" customHeight="1"/>
    <row r="2616" ht="14.25" customHeight="1"/>
    <row r="2617" ht="14.25" customHeight="1"/>
    <row r="2618" ht="14.25" customHeight="1"/>
    <row r="2619" ht="14.25" customHeight="1"/>
    <row r="2620" ht="14.25" customHeight="1"/>
    <row r="2621" ht="14.25" customHeight="1"/>
    <row r="2622" ht="14.25" customHeight="1"/>
    <row r="2623" ht="14.25" customHeight="1"/>
    <row r="2624" ht="14.25" customHeight="1"/>
    <row r="2625" ht="14.25" customHeight="1"/>
    <row r="2626" ht="14.25" customHeight="1"/>
    <row r="2627" ht="14.25" customHeight="1"/>
    <row r="2628" ht="14.25" customHeight="1"/>
    <row r="2629" ht="14.25" customHeight="1"/>
    <row r="2630" ht="14.25" customHeight="1"/>
    <row r="2631" ht="14.25" customHeight="1"/>
    <row r="2632" ht="14.25" customHeight="1"/>
    <row r="2633" ht="14.25" customHeight="1"/>
    <row r="2634" ht="14.25" customHeight="1"/>
    <row r="2635" ht="14.25" customHeight="1"/>
    <row r="2636" ht="14.25" customHeight="1"/>
    <row r="2637" ht="14.25" customHeight="1"/>
    <row r="2638" ht="14.25" customHeight="1"/>
    <row r="2639" ht="14.25" customHeight="1"/>
    <row r="2640" ht="14.25" customHeight="1"/>
    <row r="2641" ht="14.25" customHeight="1"/>
    <row r="2642" ht="14.25" customHeight="1"/>
    <row r="2643" ht="14.25" customHeight="1"/>
    <row r="2644" ht="14.25" customHeight="1"/>
    <row r="2645" ht="14.25" customHeight="1"/>
    <row r="2646" ht="14.25" customHeight="1"/>
    <row r="2647" ht="14.25" customHeight="1"/>
    <row r="2648" ht="14.25" customHeight="1"/>
    <row r="2649" ht="14.25" customHeight="1"/>
    <row r="2650" ht="14.25" customHeight="1"/>
    <row r="2651" ht="14.25" customHeight="1"/>
    <row r="2652" ht="14.25" customHeight="1"/>
    <row r="2653" ht="14.25" customHeight="1"/>
    <row r="2654" ht="14.25" customHeight="1"/>
    <row r="2655" ht="14.25" customHeight="1"/>
    <row r="2656" ht="14.25" customHeight="1"/>
    <row r="2657" ht="14.25" customHeight="1"/>
    <row r="2658" ht="14.25" customHeight="1"/>
    <row r="2659" ht="14.25" customHeight="1"/>
    <row r="2660" ht="14.25" customHeight="1"/>
    <row r="2661" ht="14.25" customHeight="1"/>
    <row r="2662" ht="14.25" customHeight="1"/>
    <row r="2663" ht="14.25" customHeight="1"/>
    <row r="2664" ht="14.25" customHeight="1"/>
    <row r="2665" ht="14.25" customHeight="1"/>
    <row r="2666" ht="14.25" customHeight="1"/>
    <row r="2667" ht="14.25" customHeight="1"/>
    <row r="2668" ht="14.25" customHeight="1"/>
    <row r="2669" ht="14.25" customHeight="1"/>
    <row r="2670" ht="14.25" customHeight="1"/>
    <row r="2671" ht="14.25" customHeight="1"/>
    <row r="2672" ht="14.25" customHeight="1"/>
    <row r="2673" ht="14.25" customHeight="1"/>
    <row r="2674" ht="14.25" customHeight="1"/>
    <row r="2675" ht="14.25" customHeight="1"/>
    <row r="2676" ht="14.25" customHeight="1"/>
    <row r="2677" ht="14.25" customHeight="1"/>
    <row r="2678" ht="14.25" customHeight="1"/>
    <row r="2679" ht="14.25" customHeight="1"/>
    <row r="2680" ht="14.25" customHeight="1"/>
    <row r="2681" ht="14.25" customHeight="1"/>
    <row r="2682" ht="14.25" customHeight="1"/>
    <row r="2683" ht="14.25" customHeight="1"/>
    <row r="2684" ht="14.25" customHeight="1"/>
    <row r="2685" ht="14.25" customHeight="1"/>
    <row r="2686" ht="14.25" customHeight="1"/>
    <row r="2687" ht="14.25" customHeight="1"/>
    <row r="2688" ht="14.25" customHeight="1"/>
    <row r="2689" ht="14.25" customHeight="1"/>
    <row r="2690" ht="14.25" customHeight="1"/>
    <row r="2691" ht="14.25" customHeight="1"/>
    <row r="2692" ht="14.25" customHeight="1"/>
    <row r="2693" ht="14.25" customHeight="1"/>
    <row r="2694" ht="14.25" customHeight="1"/>
    <row r="2695" ht="14.25" customHeight="1"/>
    <row r="2696" ht="14.25" customHeight="1"/>
    <row r="2697" ht="14.25" customHeight="1"/>
    <row r="2698" ht="14.25" customHeight="1"/>
    <row r="2699" ht="14.25" customHeight="1"/>
    <row r="2700" ht="14.25" customHeight="1"/>
    <row r="2701" ht="14.25" customHeight="1"/>
    <row r="2702" ht="14.25" customHeight="1"/>
    <row r="2703" ht="14.25" customHeight="1"/>
    <row r="2704" ht="14.25" customHeight="1"/>
    <row r="2705" ht="14.25" customHeight="1"/>
    <row r="2706" ht="14.25" customHeight="1"/>
    <row r="2707" ht="14.25" customHeight="1"/>
    <row r="2708" ht="14.25" customHeight="1"/>
    <row r="2709" ht="14.25" customHeight="1"/>
    <row r="2710" ht="14.25" customHeight="1"/>
    <row r="2711" ht="14.25" customHeight="1"/>
    <row r="2712" ht="14.25" customHeight="1"/>
    <row r="2713" ht="14.25" customHeight="1"/>
    <row r="2714" ht="14.25" customHeight="1"/>
    <row r="2715" ht="14.25" customHeight="1"/>
    <row r="2716" ht="14.25" customHeight="1"/>
    <row r="2717" ht="14.25" customHeight="1"/>
    <row r="2718" ht="14.25" customHeight="1"/>
    <row r="2719" ht="14.25" customHeight="1"/>
    <row r="2720" ht="14.25" customHeight="1"/>
    <row r="2721" ht="14.25" customHeight="1"/>
    <row r="2722" ht="14.25" customHeight="1"/>
    <row r="2723" ht="14.25" customHeight="1"/>
    <row r="2724" ht="14.25" customHeight="1"/>
    <row r="2725" ht="14.25" customHeight="1"/>
    <row r="2726" ht="14.25" customHeight="1"/>
    <row r="2727" ht="14.25" customHeight="1"/>
    <row r="2728" ht="14.25" customHeight="1"/>
    <row r="2729" ht="14.25" customHeight="1"/>
    <row r="2730" ht="14.25" customHeight="1"/>
    <row r="2731" ht="14.25" customHeight="1"/>
    <row r="2732" ht="14.25" customHeight="1"/>
    <row r="2733" ht="14.25" customHeight="1"/>
    <row r="2734" ht="14.25" customHeight="1"/>
    <row r="2735" ht="14.25" customHeight="1"/>
    <row r="2736" ht="14.25" customHeight="1"/>
    <row r="2737" ht="14.25" customHeight="1"/>
    <row r="2738" ht="14.25" customHeight="1"/>
    <row r="2739" ht="14.25" customHeight="1"/>
    <row r="2740" ht="14.25" customHeight="1"/>
    <row r="2741" ht="14.25" customHeight="1"/>
    <row r="2742" ht="14.25" customHeight="1"/>
    <row r="2743" ht="14.25" customHeight="1"/>
    <row r="2744" ht="14.25" customHeight="1"/>
    <row r="2745" ht="14.25" customHeight="1"/>
    <row r="2746" ht="14.25" customHeight="1"/>
    <row r="2747" ht="14.25" customHeight="1"/>
    <row r="2748" ht="14.25" customHeight="1"/>
    <row r="2749" ht="14.25" customHeight="1"/>
    <row r="2750" ht="14.25" customHeight="1"/>
    <row r="2751" ht="14.25" customHeight="1"/>
    <row r="2752" ht="14.25" customHeight="1"/>
    <row r="2753" ht="14.25" customHeight="1"/>
    <row r="2754" ht="14.25" customHeight="1"/>
    <row r="2755" ht="14.25" customHeight="1"/>
    <row r="2756" ht="14.25" customHeight="1"/>
    <row r="2757" ht="14.25" customHeight="1"/>
    <row r="2758" ht="14.25" customHeight="1"/>
    <row r="2759" ht="14.25" customHeight="1"/>
    <row r="2760" ht="14.25" customHeight="1"/>
    <row r="2761" ht="14.25" customHeight="1"/>
    <row r="2762" ht="14.25" customHeight="1"/>
    <row r="2763" ht="14.25" customHeight="1"/>
    <row r="2764" ht="14.25" customHeight="1"/>
    <row r="2765" ht="14.25" customHeight="1"/>
    <row r="2766" ht="14.25" customHeight="1"/>
    <row r="2767" ht="14.25" customHeight="1"/>
    <row r="2768" ht="14.25" customHeight="1"/>
    <row r="2769" ht="14.25" customHeight="1"/>
    <row r="2770" ht="14.25" customHeight="1"/>
    <row r="2771" ht="14.25" customHeight="1"/>
    <row r="2772" ht="14.25" customHeight="1"/>
    <row r="2773" ht="14.25" customHeight="1"/>
    <row r="2774" ht="14.25" customHeight="1"/>
    <row r="2775" ht="14.25" customHeight="1"/>
    <row r="2776" ht="14.25" customHeight="1"/>
    <row r="2777" ht="14.25" customHeight="1"/>
    <row r="2778" ht="14.25" customHeight="1"/>
    <row r="2779" ht="14.25" customHeight="1"/>
    <row r="2780" ht="14.25" customHeight="1"/>
    <row r="2781" ht="14.25" customHeight="1"/>
    <row r="2782" ht="14.25" customHeight="1"/>
    <row r="2783" ht="14.25" customHeight="1"/>
    <row r="2784" ht="14.25" customHeight="1"/>
    <row r="2785" ht="14.25" customHeight="1"/>
    <row r="2786" ht="14.25" customHeight="1"/>
    <row r="2787" ht="14.25" customHeight="1"/>
    <row r="2788" ht="14.25" customHeight="1"/>
    <row r="2789" ht="14.25" customHeight="1"/>
    <row r="2790" ht="14.25" customHeight="1"/>
    <row r="2791" ht="14.25" customHeight="1"/>
    <row r="2792" ht="14.25" customHeight="1"/>
    <row r="2793" ht="14.25" customHeight="1"/>
    <row r="2794" ht="14.25" customHeight="1"/>
    <row r="2795" ht="14.25" customHeight="1"/>
    <row r="2796" ht="14.25" customHeight="1"/>
    <row r="2797" ht="14.25" customHeight="1"/>
    <row r="2798" ht="14.25" customHeight="1"/>
    <row r="2799" ht="14.25" customHeight="1"/>
    <row r="2800" ht="14.25" customHeight="1"/>
    <row r="2801" ht="14.25" customHeight="1"/>
    <row r="2802" ht="14.25" customHeight="1"/>
    <row r="2803" ht="14.25" customHeight="1"/>
    <row r="2804" ht="14.25" customHeight="1"/>
    <row r="2805" ht="14.25" customHeight="1"/>
    <row r="2806" ht="14.25" customHeight="1"/>
    <row r="2807" ht="14.25" customHeight="1"/>
    <row r="2808" ht="14.25" customHeight="1"/>
    <row r="2809" ht="14.25" customHeight="1"/>
    <row r="2810" ht="14.25" customHeight="1"/>
    <row r="2811" ht="14.25" customHeight="1"/>
    <row r="2812" ht="14.25" customHeight="1"/>
    <row r="2813" ht="14.25" customHeight="1"/>
    <row r="2814" ht="14.25" customHeight="1"/>
    <row r="2815" ht="14.25" customHeight="1"/>
    <row r="2816" ht="14.25" customHeight="1"/>
    <row r="2817" ht="14.25" customHeight="1"/>
    <row r="2818" ht="14.25" customHeight="1"/>
    <row r="2819" ht="14.25" customHeight="1"/>
    <row r="2820" ht="14.25" customHeight="1"/>
    <row r="2821" ht="14.25" customHeight="1"/>
    <row r="2822" ht="14.25" customHeight="1"/>
    <row r="2823" ht="14.25" customHeight="1"/>
    <row r="2824" ht="14.25" customHeight="1"/>
    <row r="2825" ht="14.25" customHeight="1"/>
    <row r="2826" ht="14.25" customHeight="1"/>
    <row r="2827" ht="14.25" customHeight="1"/>
    <row r="2828" ht="14.25" customHeight="1"/>
    <row r="2829" ht="14.25" customHeight="1"/>
    <row r="2830" ht="14.25" customHeight="1"/>
    <row r="2831" ht="14.25" customHeight="1"/>
    <row r="2832" ht="14.25" customHeight="1"/>
    <row r="2833" ht="14.25" customHeight="1"/>
    <row r="2834" ht="14.25" customHeight="1"/>
    <row r="2835" ht="14.25" customHeight="1"/>
    <row r="2836" ht="14.25" customHeight="1"/>
    <row r="2837" ht="14.25" customHeight="1"/>
    <row r="2838" ht="14.25" customHeight="1"/>
    <row r="2839" ht="14.25" customHeight="1"/>
    <row r="2840" ht="14.25" customHeight="1"/>
    <row r="2841" ht="14.25" customHeight="1"/>
    <row r="2842" ht="14.25" customHeight="1"/>
    <row r="2843" ht="14.25" customHeight="1"/>
    <row r="2844" ht="14.25" customHeight="1"/>
    <row r="2845" ht="14.25" customHeight="1"/>
    <row r="2846" ht="14.25" customHeight="1"/>
    <row r="2847" ht="14.25" customHeight="1"/>
    <row r="2848" ht="14.25" customHeight="1"/>
    <row r="2849" ht="14.25" customHeight="1"/>
    <row r="2850" ht="14.25" customHeight="1"/>
    <row r="2851" ht="14.25" customHeight="1"/>
    <row r="2852" ht="14.25" customHeight="1"/>
    <row r="2853" ht="14.25" customHeight="1"/>
    <row r="2854" ht="14.25" customHeight="1"/>
    <row r="2855" ht="14.25" customHeight="1"/>
    <row r="2856" ht="14.25" customHeight="1"/>
    <row r="2857" ht="14.25" customHeight="1"/>
    <row r="2858" ht="14.25" customHeight="1"/>
    <row r="2859" ht="14.25" customHeight="1"/>
    <row r="2860" ht="14.25" customHeight="1"/>
    <row r="2861" ht="14.25" customHeight="1"/>
    <row r="2862" ht="14.25" customHeight="1"/>
    <row r="2863" ht="14.25" customHeight="1"/>
    <row r="2864" ht="14.25" customHeight="1"/>
    <row r="2865" ht="14.25" customHeight="1"/>
    <row r="2866" ht="14.25" customHeight="1"/>
    <row r="2867" ht="14.25" customHeight="1"/>
    <row r="2868" ht="14.25" customHeight="1"/>
    <row r="2869" ht="14.25" customHeight="1"/>
    <row r="2870" ht="14.25" customHeight="1"/>
    <row r="2871" ht="14.25" customHeight="1"/>
    <row r="2872" ht="14.25" customHeight="1"/>
    <row r="2873" ht="14.25" customHeight="1"/>
    <row r="2874" ht="14.25" customHeight="1"/>
    <row r="2875" ht="14.25" customHeight="1"/>
    <row r="2876" ht="14.25" customHeight="1"/>
    <row r="2877" ht="14.25" customHeight="1"/>
    <row r="2878" ht="14.25" customHeight="1"/>
    <row r="2879" ht="14.25" customHeight="1"/>
    <row r="2880" ht="14.25" customHeight="1"/>
    <row r="2881" ht="14.25" customHeight="1"/>
    <row r="2882" ht="14.25" customHeight="1"/>
    <row r="2883" ht="14.25" customHeight="1"/>
    <row r="2884" ht="14.25" customHeight="1"/>
    <row r="2885" ht="14.25" customHeight="1"/>
    <row r="2886" ht="14.25" customHeight="1"/>
    <row r="2887" ht="14.25" customHeight="1"/>
    <row r="2888" ht="14.25" customHeight="1"/>
    <row r="2889" ht="14.25" customHeight="1"/>
    <row r="2890" ht="14.25" customHeight="1"/>
    <row r="2891" ht="14.25" customHeight="1"/>
    <row r="2892" ht="14.25" customHeight="1"/>
    <row r="2893" ht="14.25" customHeight="1"/>
    <row r="2894" ht="14.25" customHeight="1"/>
    <row r="2895" ht="14.25" customHeight="1"/>
    <row r="2896" ht="14.25" customHeight="1"/>
    <row r="2897" ht="14.25" customHeight="1"/>
    <row r="2898" ht="14.25" customHeight="1"/>
    <row r="2899" ht="14.25" customHeight="1"/>
    <row r="2900" ht="14.25" customHeight="1"/>
    <row r="2901" ht="14.25" customHeight="1"/>
    <row r="2902" ht="14.25" customHeight="1"/>
    <row r="2903" ht="14.25" customHeight="1"/>
    <row r="2904" ht="14.25" customHeight="1"/>
    <row r="2905" ht="14.25" customHeight="1"/>
    <row r="2906" ht="14.25" customHeight="1"/>
    <row r="2907" ht="14.25" customHeight="1"/>
    <row r="2908" ht="14.25" customHeight="1"/>
    <row r="2909" ht="14.25" customHeight="1"/>
    <row r="2910" ht="14.25" customHeight="1"/>
    <row r="2911" ht="14.25" customHeight="1"/>
    <row r="2912" ht="14.25" customHeight="1"/>
    <row r="2913" ht="14.25" customHeight="1"/>
    <row r="2914" ht="14.25" customHeight="1"/>
    <row r="2915" ht="14.25" customHeight="1"/>
    <row r="2916" ht="14.25" customHeight="1"/>
    <row r="2917" ht="14.25" customHeight="1"/>
    <row r="2918" ht="14.25" customHeight="1"/>
    <row r="2919" ht="14.25" customHeight="1"/>
    <row r="2920" ht="14.25" customHeight="1"/>
    <row r="2921" ht="14.25" customHeight="1"/>
    <row r="2922" ht="14.25" customHeight="1"/>
    <row r="2923" ht="14.25" customHeight="1"/>
    <row r="2924" ht="14.25" customHeight="1"/>
    <row r="2925" ht="14.25" customHeight="1"/>
    <row r="2926" ht="14.25" customHeight="1"/>
    <row r="2927" ht="14.25" customHeight="1"/>
    <row r="2928" ht="14.25" customHeight="1"/>
    <row r="2929" ht="14.25" customHeight="1"/>
    <row r="2930" ht="14.25" customHeight="1"/>
    <row r="2931" ht="14.25" customHeight="1"/>
    <row r="2932" ht="14.25" customHeight="1"/>
    <row r="2933" ht="14.25" customHeight="1"/>
    <row r="2934" ht="14.25" customHeight="1"/>
    <row r="2935" ht="14.25" customHeight="1"/>
    <row r="2936" ht="14.25" customHeight="1"/>
    <row r="2937" ht="14.25" customHeight="1"/>
    <row r="2938" ht="14.25" customHeight="1"/>
    <row r="2939" ht="14.25" customHeight="1"/>
    <row r="2940" ht="14.25" customHeight="1"/>
    <row r="2941" ht="14.25" customHeight="1"/>
    <row r="2942" ht="14.25" customHeight="1"/>
    <row r="2943" ht="14.25" customHeight="1"/>
    <row r="2944" ht="14.25" customHeight="1"/>
    <row r="2945" ht="14.25" customHeight="1"/>
    <row r="2946" ht="14.25" customHeight="1"/>
    <row r="2947" ht="14.25" customHeight="1"/>
    <row r="2948" ht="14.25" customHeight="1"/>
    <row r="2949" ht="14.25" customHeight="1"/>
    <row r="2950" ht="14.25" customHeight="1"/>
    <row r="2951" ht="14.25" customHeight="1"/>
    <row r="2952" ht="14.25" customHeight="1"/>
    <row r="2953" ht="14.25" customHeight="1"/>
    <row r="2954" ht="14.25" customHeight="1"/>
    <row r="2955" ht="14.25" customHeight="1"/>
    <row r="2956" ht="14.25" customHeight="1"/>
    <row r="2957" ht="14.25" customHeight="1"/>
    <row r="2958" ht="14.25" customHeight="1"/>
    <row r="2959" ht="14.25" customHeight="1"/>
    <row r="2960" ht="14.25" customHeight="1"/>
    <row r="2961" ht="14.25" customHeight="1"/>
    <row r="2962" ht="14.25" customHeight="1"/>
    <row r="2963" ht="14.25" customHeight="1"/>
    <row r="2964" ht="14.25" customHeight="1"/>
    <row r="2965" ht="14.25" customHeight="1"/>
    <row r="2966" ht="14.25" customHeight="1"/>
    <row r="2967" ht="14.25" customHeight="1"/>
    <row r="2968" ht="14.25" customHeight="1"/>
    <row r="2969" ht="14.25" customHeight="1"/>
    <row r="2970" ht="14.25" customHeight="1"/>
    <row r="2971" ht="14.25" customHeight="1"/>
    <row r="2972" ht="14.25" customHeight="1"/>
    <row r="2973" ht="14.25" customHeight="1"/>
    <row r="2974" ht="14.25" customHeight="1"/>
    <row r="2975" ht="14.25" customHeight="1"/>
    <row r="2976" ht="14.25" customHeight="1"/>
    <row r="2977" ht="14.25" customHeight="1"/>
    <row r="2978" ht="14.25" customHeight="1"/>
    <row r="2979" ht="14.25" customHeight="1"/>
    <row r="2980" ht="14.25" customHeight="1"/>
    <row r="2981" ht="14.25" customHeight="1"/>
    <row r="2982" ht="14.25" customHeight="1"/>
    <row r="2983" ht="14.25" customHeight="1"/>
    <row r="2984" ht="14.25" customHeight="1"/>
    <row r="2985" ht="14.25" customHeight="1"/>
    <row r="2986" ht="14.25" customHeight="1"/>
    <row r="2987" ht="14.25" customHeight="1"/>
    <row r="2988" ht="14.25" customHeight="1"/>
    <row r="2989" ht="14.25" customHeight="1"/>
    <row r="2990" ht="14.25" customHeight="1"/>
    <row r="2991" ht="14.25" customHeight="1"/>
    <row r="2992" ht="14.25" customHeight="1"/>
    <row r="2993" ht="14.25" customHeight="1"/>
    <row r="2994" ht="14.25" customHeight="1"/>
    <row r="2995" ht="14.25" customHeight="1"/>
    <row r="2996" ht="14.25" customHeight="1"/>
    <row r="2997" ht="14.25" customHeight="1"/>
    <row r="2998" ht="14.25" customHeight="1"/>
    <row r="2999" ht="14.25" customHeight="1"/>
    <row r="3000" ht="14.25" customHeight="1"/>
    <row r="3001" ht="14.25" customHeight="1"/>
    <row r="3002" ht="14.25" customHeight="1"/>
    <row r="3003" ht="14.25" customHeight="1"/>
    <row r="3004" ht="14.25" customHeight="1"/>
    <row r="3005" ht="14.25" customHeight="1"/>
    <row r="3006" ht="14.25" customHeight="1"/>
    <row r="3007" ht="14.25" customHeight="1"/>
    <row r="3008" ht="14.25" customHeight="1"/>
    <row r="3009" ht="14.25" customHeight="1"/>
    <row r="3010" ht="14.25" customHeight="1"/>
    <row r="3011" ht="14.25" customHeight="1"/>
    <row r="3012" ht="14.25" customHeight="1"/>
    <row r="3013" ht="14.25" customHeight="1"/>
    <row r="3014" ht="14.25" customHeight="1"/>
    <row r="3015" ht="14.25" customHeight="1"/>
    <row r="3016" ht="14.25" customHeight="1"/>
    <row r="3017" ht="14.25" customHeight="1"/>
    <row r="3018" ht="14.25" customHeight="1"/>
    <row r="3019" ht="14.25" customHeight="1"/>
    <row r="3020" ht="14.25" customHeight="1"/>
    <row r="3021" ht="14.25" customHeight="1"/>
    <row r="3022" ht="14.25" customHeight="1"/>
    <row r="3023" ht="14.25" customHeight="1"/>
    <row r="3024" ht="14.25" customHeight="1"/>
    <row r="3025" ht="14.25" customHeight="1"/>
    <row r="3026" ht="14.25" customHeight="1"/>
    <row r="3027" ht="14.25" customHeight="1"/>
    <row r="3028" ht="14.25" customHeight="1"/>
    <row r="3029" ht="14.25" customHeight="1"/>
    <row r="3030" ht="14.25" customHeight="1"/>
    <row r="3031" ht="14.25" customHeight="1"/>
    <row r="3032" ht="14.25" customHeight="1"/>
    <row r="3033" ht="14.25" customHeight="1"/>
    <row r="3034" ht="14.25" customHeight="1"/>
    <row r="3035" ht="14.25" customHeight="1"/>
    <row r="3036" ht="14.25" customHeight="1"/>
    <row r="3037" ht="14.25" customHeight="1"/>
    <row r="3038" ht="14.25" customHeight="1"/>
    <row r="3039" ht="14.25" customHeight="1"/>
    <row r="3040" ht="14.25" customHeight="1"/>
    <row r="3041" ht="14.25" customHeight="1"/>
    <row r="3042" ht="14.25" customHeight="1"/>
    <row r="3043" ht="14.25" customHeight="1"/>
    <row r="3044" ht="14.25" customHeight="1"/>
    <row r="3045" ht="14.25" customHeight="1"/>
    <row r="3046" ht="14.25" customHeight="1"/>
    <row r="3047" ht="14.25" customHeight="1"/>
    <row r="3048" ht="14.25" customHeight="1"/>
    <row r="3049" ht="14.25" customHeight="1"/>
    <row r="3050" ht="14.25" customHeight="1"/>
    <row r="3051" ht="14.25" customHeight="1"/>
    <row r="3052" ht="14.25" customHeight="1"/>
    <row r="3053" ht="14.25" customHeight="1"/>
    <row r="3054" ht="14.25" customHeight="1"/>
    <row r="3055" ht="14.25" customHeight="1"/>
    <row r="3056" ht="14.25" customHeight="1"/>
    <row r="3057" ht="14.25" customHeight="1"/>
    <row r="3058" ht="14.25" customHeight="1"/>
    <row r="3059" ht="14.25" customHeight="1"/>
    <row r="3060" ht="14.25" customHeight="1"/>
    <row r="3061" ht="14.25" customHeight="1"/>
    <row r="3062" ht="14.25" customHeight="1"/>
    <row r="3063" ht="14.25" customHeight="1"/>
    <row r="3064" ht="14.25" customHeight="1"/>
    <row r="3065" ht="14.25" customHeight="1"/>
    <row r="3066" ht="14.25" customHeight="1"/>
    <row r="3067" ht="14.25" customHeight="1"/>
    <row r="3068" ht="14.25" customHeight="1"/>
    <row r="3069" ht="14.25" customHeight="1"/>
    <row r="3070" ht="14.25" customHeight="1"/>
    <row r="3071" ht="14.25" customHeight="1"/>
    <row r="3072" ht="14.25" customHeight="1"/>
    <row r="3073" ht="14.25" customHeight="1"/>
    <row r="3074" ht="14.25" customHeight="1"/>
    <row r="3075" ht="14.25" customHeight="1"/>
    <row r="3076" ht="14.25" customHeight="1"/>
    <row r="3077" ht="14.25" customHeight="1"/>
    <row r="3078" ht="14.25" customHeight="1"/>
    <row r="3079" ht="14.25" customHeight="1"/>
    <row r="3080" ht="14.25" customHeight="1"/>
    <row r="3081" ht="14.25" customHeight="1"/>
    <row r="3082" ht="14.25" customHeight="1"/>
    <row r="3083" ht="14.25" customHeight="1"/>
    <row r="3084" ht="14.25" customHeight="1"/>
    <row r="3085" ht="14.25" customHeight="1"/>
    <row r="3086" ht="14.25" customHeight="1"/>
    <row r="3087" ht="14.25" customHeight="1"/>
    <row r="3088" ht="14.25" customHeight="1"/>
    <row r="3089" ht="14.25" customHeight="1"/>
    <row r="3090" ht="14.25" customHeight="1"/>
    <row r="3091" ht="14.25" customHeight="1"/>
    <row r="3092" ht="14.25" customHeight="1"/>
    <row r="3093" ht="14.25" customHeight="1"/>
    <row r="3094" ht="14.25" customHeight="1"/>
    <row r="3095" ht="14.25" customHeight="1"/>
    <row r="3096" ht="14.25" customHeight="1"/>
    <row r="3097" ht="14.25" customHeight="1"/>
    <row r="3098" ht="14.25" customHeight="1"/>
    <row r="3099" ht="14.25" customHeight="1"/>
    <row r="3100" ht="14.25" customHeight="1"/>
    <row r="3101" ht="14.25" customHeight="1"/>
    <row r="3102" ht="14.25" customHeight="1"/>
    <row r="3103" ht="14.25" customHeight="1"/>
    <row r="3104" ht="14.25" customHeight="1"/>
    <row r="3105" ht="14.25" customHeight="1"/>
    <row r="3106" ht="14.25" customHeight="1"/>
    <row r="3107" ht="14.25" customHeight="1"/>
    <row r="3108" ht="14.25" customHeight="1"/>
    <row r="3109" ht="14.25" customHeight="1"/>
    <row r="3110" ht="14.25" customHeight="1"/>
    <row r="3111" ht="14.25" customHeight="1"/>
    <row r="3112" ht="14.25" customHeight="1"/>
    <row r="3113" ht="14.25" customHeight="1"/>
    <row r="3114" ht="14.25" customHeight="1"/>
    <row r="3115" ht="14.25" customHeight="1"/>
    <row r="3116" ht="14.25" customHeight="1"/>
    <row r="3117" ht="14.25" customHeight="1"/>
    <row r="3118" ht="14.25" customHeight="1"/>
    <row r="3119" ht="14.25" customHeight="1"/>
    <row r="3120" ht="14.25" customHeight="1"/>
    <row r="3121" ht="14.25" customHeight="1"/>
    <row r="3122" ht="14.25" customHeight="1"/>
    <row r="3123" ht="14.25" customHeight="1"/>
    <row r="3124" ht="14.25" customHeight="1"/>
    <row r="3125" ht="14.25" customHeight="1"/>
    <row r="3126" ht="14.25" customHeight="1"/>
    <row r="3127" ht="14.25" customHeight="1"/>
    <row r="3128" ht="14.25" customHeight="1"/>
    <row r="3129" ht="14.25" customHeight="1"/>
    <row r="3130" ht="14.25" customHeight="1"/>
    <row r="3131" ht="14.25" customHeight="1"/>
    <row r="3132" ht="14.25" customHeight="1"/>
    <row r="3133" ht="14.25" customHeight="1"/>
    <row r="3134" ht="14.25" customHeight="1"/>
    <row r="3135" ht="14.25" customHeight="1"/>
    <row r="3136" ht="14.25" customHeight="1"/>
    <row r="3137" ht="14.25" customHeight="1"/>
    <row r="3138" ht="14.25" customHeight="1"/>
    <row r="3139" ht="14.25" customHeight="1"/>
    <row r="3140" ht="14.25" customHeight="1"/>
    <row r="3141" ht="14.25" customHeight="1"/>
    <row r="3142" ht="14.25" customHeight="1"/>
    <row r="3143" ht="14.25" customHeight="1"/>
    <row r="3144" ht="14.25" customHeight="1"/>
    <row r="3145" ht="14.25" customHeight="1"/>
    <row r="3146" ht="14.25" customHeight="1"/>
    <row r="3147" ht="14.25" customHeight="1"/>
    <row r="3148" ht="14.25" customHeight="1"/>
    <row r="3149" ht="14.25" customHeight="1"/>
    <row r="3150" ht="14.25" customHeight="1"/>
    <row r="3151" ht="14.25" customHeight="1"/>
    <row r="3152" ht="14.25" customHeight="1"/>
    <row r="3153" ht="14.25" customHeight="1"/>
    <row r="3154" ht="14.25" customHeight="1"/>
    <row r="3155" ht="14.25" customHeight="1"/>
    <row r="3156" ht="14.25" customHeight="1"/>
    <row r="3157" ht="14.25" customHeight="1"/>
    <row r="3158" ht="14.25" customHeight="1"/>
    <row r="3159" ht="14.25" customHeight="1"/>
    <row r="3160" ht="14.25" customHeight="1"/>
    <row r="3161" ht="14.25" customHeight="1"/>
    <row r="3162" ht="14.25" customHeight="1"/>
    <row r="3163" ht="14.25" customHeight="1"/>
    <row r="3164" ht="14.25" customHeight="1"/>
    <row r="3165" ht="14.25" customHeight="1"/>
    <row r="3166" ht="14.25" customHeight="1"/>
    <row r="3167" ht="14.25" customHeight="1"/>
    <row r="3168" ht="14.25" customHeight="1"/>
    <row r="3169" ht="14.25" customHeight="1"/>
    <row r="3170" ht="14.25" customHeight="1"/>
    <row r="3171" ht="14.25" customHeight="1"/>
    <row r="3172" ht="14.25" customHeight="1"/>
    <row r="3173" ht="14.25" customHeight="1"/>
    <row r="3174" ht="14.25" customHeight="1"/>
    <row r="3175" ht="14.25" customHeight="1"/>
    <row r="3176" ht="14.25" customHeight="1"/>
    <row r="3177" ht="14.25" customHeight="1"/>
    <row r="3178" ht="14.25" customHeight="1"/>
    <row r="3179" ht="14.25" customHeight="1"/>
    <row r="3180" ht="14.25" customHeight="1"/>
    <row r="3181" ht="14.25" customHeight="1"/>
    <row r="3182" ht="14.25" customHeight="1"/>
    <row r="3183" ht="14.25" customHeight="1"/>
    <row r="3184" ht="14.25" customHeight="1"/>
    <row r="3185" ht="14.25" customHeight="1"/>
    <row r="3186" ht="14.25" customHeight="1"/>
    <row r="3187" ht="14.25" customHeight="1"/>
    <row r="3188" ht="14.25" customHeight="1"/>
    <row r="3189" ht="14.25" customHeight="1"/>
    <row r="3190" ht="14.25" customHeight="1"/>
    <row r="3191" ht="14.25" customHeight="1"/>
    <row r="3192" ht="14.25" customHeight="1"/>
    <row r="3193" ht="14.25" customHeight="1"/>
    <row r="3194" ht="14.25" customHeight="1"/>
    <row r="3195" ht="14.25" customHeight="1"/>
    <row r="3196" ht="14.25" customHeight="1"/>
    <row r="3197" ht="14.25" customHeight="1"/>
    <row r="3198" ht="14.25" customHeight="1"/>
    <row r="3199" ht="14.25" customHeight="1"/>
    <row r="3200" ht="14.25" customHeight="1"/>
    <row r="3201" ht="14.25" customHeight="1"/>
    <row r="3202" ht="14.25" customHeight="1"/>
    <row r="3203" ht="14.25" customHeight="1"/>
    <row r="3204" ht="14.25" customHeight="1"/>
    <row r="3205" ht="14.25" customHeight="1"/>
    <row r="3206" ht="14.25" customHeight="1"/>
    <row r="3207" ht="14.25" customHeight="1"/>
    <row r="3208" ht="14.25" customHeight="1"/>
    <row r="3209" ht="14.25" customHeight="1"/>
    <row r="3210" ht="14.25" customHeight="1"/>
    <row r="3211" ht="14.25" customHeight="1"/>
    <row r="3212" ht="14.25" customHeight="1"/>
    <row r="3213" ht="14.25" customHeight="1"/>
    <row r="3214" ht="14.25" customHeight="1"/>
    <row r="3215" ht="14.25" customHeight="1"/>
    <row r="3216" ht="14.25" customHeight="1"/>
    <row r="3217" ht="14.25" customHeight="1"/>
    <row r="3218" ht="14.25" customHeight="1"/>
    <row r="3219" ht="14.25" customHeight="1"/>
    <row r="3220" ht="14.25" customHeight="1"/>
    <row r="3221" ht="14.25" customHeight="1"/>
    <row r="3222" ht="14.25" customHeight="1"/>
    <row r="3223" ht="14.25" customHeight="1"/>
    <row r="3224" ht="14.25" customHeight="1"/>
    <row r="3225" ht="14.25" customHeight="1"/>
    <row r="3226" ht="14.25" customHeight="1"/>
    <row r="3227" ht="14.25" customHeight="1"/>
    <row r="3228" ht="14.25" customHeight="1"/>
    <row r="3229" ht="14.25" customHeight="1"/>
    <row r="3230" ht="14.25" customHeight="1"/>
    <row r="3231" ht="14.25" customHeight="1"/>
    <row r="3232" ht="14.25" customHeight="1"/>
    <row r="3233" ht="14.25" customHeight="1"/>
    <row r="3234" ht="14.25" customHeight="1"/>
    <row r="3235" ht="14.25" customHeight="1"/>
    <row r="3236" ht="14.25" customHeight="1"/>
    <row r="3237" ht="14.25" customHeight="1"/>
    <row r="3238" ht="14.25" customHeight="1"/>
    <row r="3239" ht="14.25" customHeight="1"/>
    <row r="3240" ht="14.25" customHeight="1"/>
    <row r="3241" ht="14.25" customHeight="1"/>
    <row r="3242" ht="14.25" customHeight="1"/>
    <row r="3243" ht="14.25" customHeight="1"/>
    <row r="3244" ht="14.25" customHeight="1"/>
    <row r="3245" ht="14.25" customHeight="1"/>
    <row r="3246" ht="14.25" customHeight="1"/>
    <row r="3247" ht="14.25" customHeight="1"/>
    <row r="3248" ht="14.25" customHeight="1"/>
    <row r="3249" ht="14.25" customHeight="1"/>
    <row r="3250" ht="14.25" customHeight="1"/>
    <row r="3251" ht="14.25" customHeight="1"/>
    <row r="3252" ht="14.25" customHeight="1"/>
    <row r="3253" ht="14.25" customHeight="1"/>
    <row r="3254" ht="14.25" customHeight="1"/>
    <row r="3255" ht="14.25" customHeight="1"/>
    <row r="3256" ht="14.25" customHeight="1"/>
    <row r="3257" ht="14.25" customHeight="1"/>
    <row r="3258" ht="14.25" customHeight="1"/>
    <row r="3259" ht="14.25" customHeight="1"/>
    <row r="3260" ht="14.25" customHeight="1"/>
    <row r="3261" ht="14.25" customHeight="1"/>
    <row r="3262" ht="14.25" customHeight="1"/>
    <row r="3263" ht="14.25" customHeight="1"/>
    <row r="3264" ht="14.25" customHeight="1"/>
    <row r="3265" ht="14.25" customHeight="1"/>
    <row r="3266" ht="14.25" customHeight="1"/>
    <row r="3267" ht="14.25" customHeight="1"/>
    <row r="3268" ht="14.25" customHeight="1"/>
    <row r="3269" ht="14.25" customHeight="1"/>
    <row r="3270" ht="14.25" customHeight="1"/>
    <row r="3271" ht="14.25" customHeight="1"/>
    <row r="3272" ht="14.25" customHeight="1"/>
    <row r="3273" ht="14.25" customHeight="1"/>
    <row r="3274" ht="14.25" customHeight="1"/>
    <row r="3275" ht="14.25" customHeight="1"/>
    <row r="3276" ht="14.25" customHeight="1"/>
    <row r="3277" ht="14.25" customHeight="1"/>
    <row r="3278" ht="14.25" customHeight="1"/>
    <row r="3279" ht="14.25" customHeight="1"/>
    <row r="3280" ht="14.25" customHeight="1"/>
    <row r="3281" ht="14.25" customHeight="1"/>
    <row r="3282" ht="14.25" customHeight="1"/>
    <row r="3283" ht="14.25" customHeight="1"/>
    <row r="3284" ht="14.25" customHeight="1"/>
    <row r="3285" ht="14.25" customHeight="1"/>
    <row r="3286" ht="14.25" customHeight="1"/>
    <row r="3287" ht="14.25" customHeight="1"/>
    <row r="3288" ht="14.25" customHeight="1"/>
    <row r="3289" ht="14.25" customHeight="1"/>
    <row r="3290" ht="14.25" customHeight="1"/>
    <row r="3291" ht="14.25" customHeight="1"/>
    <row r="3292" ht="14.25" customHeight="1"/>
    <row r="3293" ht="14.25" customHeight="1"/>
    <row r="3294" ht="14.25" customHeight="1"/>
    <row r="3295" ht="14.25" customHeight="1"/>
    <row r="3296" ht="14.25" customHeight="1"/>
    <row r="3297" ht="14.25" customHeight="1"/>
    <row r="3298" ht="14.25" customHeight="1"/>
    <row r="3299" ht="14.25" customHeight="1"/>
    <row r="3300" ht="14.25" customHeight="1"/>
    <row r="3301" ht="14.25" customHeight="1"/>
    <row r="3302" ht="14.25" customHeight="1"/>
    <row r="3303" ht="14.25" customHeight="1"/>
    <row r="3304" ht="14.25" customHeight="1"/>
    <row r="3305" ht="14.25" customHeight="1"/>
    <row r="3306" ht="14.25" customHeight="1"/>
    <row r="3307" ht="14.25" customHeight="1"/>
    <row r="3308" ht="14.25" customHeight="1"/>
    <row r="3309" ht="14.25" customHeight="1"/>
    <row r="3310" ht="14.25" customHeight="1"/>
    <row r="3311" ht="14.25" customHeight="1"/>
    <row r="3312" ht="14.25" customHeight="1"/>
    <row r="3313" ht="14.25" customHeight="1"/>
    <row r="3314" ht="14.25" customHeight="1"/>
    <row r="3315" ht="14.25" customHeight="1"/>
    <row r="3316" ht="14.25" customHeight="1"/>
    <row r="3317" ht="14.25" customHeight="1"/>
    <row r="3318" ht="14.25" customHeight="1"/>
    <row r="3319" ht="14.25" customHeight="1"/>
    <row r="3320" ht="14.25" customHeight="1"/>
    <row r="3321" ht="14.25" customHeight="1"/>
    <row r="3322" ht="14.25" customHeight="1"/>
    <row r="3323" ht="14.25" customHeight="1"/>
    <row r="3324" ht="14.25" customHeight="1"/>
    <row r="3325" ht="14.25" customHeight="1"/>
    <row r="3326" ht="14.25" customHeight="1"/>
    <row r="3327" ht="14.25" customHeight="1"/>
    <row r="3328" ht="14.25" customHeight="1"/>
    <row r="3329" ht="14.25" customHeight="1"/>
    <row r="3330" ht="14.25" customHeight="1"/>
    <row r="3331" ht="14.25" customHeight="1"/>
    <row r="3332" ht="14.25" customHeight="1"/>
    <row r="3333" ht="14.25" customHeight="1"/>
    <row r="3334" ht="14.25" customHeight="1"/>
    <row r="3335" ht="14.25" customHeight="1"/>
    <row r="3336" ht="14.25" customHeight="1"/>
    <row r="3337" ht="14.25" customHeight="1"/>
    <row r="3338" ht="14.25" customHeight="1"/>
    <row r="3339" ht="14.25" customHeight="1"/>
    <row r="3340" ht="14.25" customHeight="1"/>
    <row r="3341" ht="14.25" customHeight="1"/>
    <row r="3342" ht="14.25" customHeight="1"/>
    <row r="3343" ht="14.25" customHeight="1"/>
    <row r="3344" ht="14.25" customHeight="1"/>
    <row r="3345" ht="14.25" customHeight="1"/>
    <row r="3346" ht="14.25" customHeight="1"/>
    <row r="3347" ht="14.25" customHeight="1"/>
    <row r="3348" ht="14.25" customHeight="1"/>
    <row r="3349" ht="14.25" customHeight="1"/>
    <row r="3350" ht="14.25" customHeight="1"/>
    <row r="3351" ht="14.25" customHeight="1"/>
    <row r="3352" ht="14.25" customHeight="1"/>
    <row r="3353" ht="14.25" customHeight="1"/>
    <row r="3354" ht="14.25" customHeight="1"/>
    <row r="3355" ht="14.25" customHeight="1"/>
    <row r="3356" ht="14.25" customHeight="1"/>
    <row r="3357" ht="14.25" customHeight="1"/>
    <row r="3358" ht="14.25" customHeight="1"/>
    <row r="3359" ht="14.25" customHeight="1"/>
    <row r="3360" ht="14.25" customHeight="1"/>
    <row r="3361" ht="14.25" customHeight="1"/>
    <row r="3362" ht="14.25" customHeight="1"/>
    <row r="3363" ht="14.25" customHeight="1"/>
    <row r="3364" ht="14.25" customHeight="1"/>
    <row r="3365" ht="14.25" customHeight="1"/>
    <row r="3366" ht="14.25" customHeight="1"/>
    <row r="3367" ht="14.25" customHeight="1"/>
    <row r="3368" ht="14.25" customHeight="1"/>
    <row r="3369" ht="14.25" customHeight="1"/>
    <row r="3370" ht="14.25" customHeight="1"/>
    <row r="3371" ht="14.25" customHeight="1"/>
    <row r="3372" ht="14.25" customHeight="1"/>
    <row r="3373" ht="14.25" customHeight="1"/>
    <row r="3374" ht="14.25" customHeight="1"/>
    <row r="3375" ht="14.25" customHeight="1"/>
    <row r="3376" ht="14.25" customHeight="1"/>
    <row r="3377" ht="14.25" customHeight="1"/>
    <row r="3378" ht="14.25" customHeight="1"/>
    <row r="3379" ht="14.25" customHeight="1"/>
    <row r="3380" ht="14.25" customHeight="1"/>
    <row r="3381" ht="14.25" customHeight="1"/>
    <row r="3382" ht="14.25" customHeight="1"/>
    <row r="3383" ht="14.25" customHeight="1"/>
    <row r="3384" ht="14.25" customHeight="1"/>
    <row r="3385" ht="14.25" customHeight="1"/>
    <row r="3386" ht="14.25" customHeight="1"/>
    <row r="3387" ht="14.25" customHeight="1"/>
    <row r="3388" ht="14.25" customHeight="1"/>
    <row r="3389" ht="14.25" customHeight="1"/>
    <row r="3390" ht="14.25" customHeight="1"/>
    <row r="3391" ht="14.25" customHeight="1"/>
    <row r="3392" ht="14.25" customHeight="1"/>
    <row r="3393" ht="14.25" customHeight="1"/>
    <row r="3394" ht="14.25" customHeight="1"/>
    <row r="3395" ht="14.25" customHeight="1"/>
    <row r="3396" ht="14.25" customHeight="1"/>
    <row r="3397" ht="14.25" customHeight="1"/>
    <row r="3398" ht="14.25" customHeight="1"/>
    <row r="3399" ht="14.25" customHeight="1"/>
    <row r="3400" ht="14.25" customHeight="1"/>
    <row r="3401" ht="14.25" customHeight="1"/>
    <row r="3402" ht="14.25" customHeight="1"/>
    <row r="3403" ht="14.25" customHeight="1"/>
    <row r="3404" ht="14.25" customHeight="1"/>
    <row r="3405" ht="14.25" customHeight="1"/>
    <row r="3406" ht="14.25" customHeight="1"/>
    <row r="3407" ht="14.25" customHeight="1"/>
    <row r="3408" ht="14.25" customHeight="1"/>
    <row r="3409" ht="14.25" customHeight="1"/>
    <row r="3410" ht="14.25" customHeight="1"/>
    <row r="3411" ht="14.25" customHeight="1"/>
    <row r="3412" ht="14.25" customHeight="1"/>
    <row r="3413" ht="14.25" customHeight="1"/>
    <row r="3414" ht="14.25" customHeight="1"/>
    <row r="3415" ht="14.25" customHeight="1"/>
    <row r="3416" ht="14.25" customHeight="1"/>
    <row r="3417" ht="14.25" customHeight="1"/>
    <row r="3418" ht="14.25" customHeight="1"/>
    <row r="3419" ht="14.25" customHeight="1"/>
    <row r="3420" ht="14.25" customHeight="1"/>
    <row r="3421" ht="14.25" customHeight="1"/>
    <row r="3422" ht="14.25" customHeight="1"/>
    <row r="3423" ht="14.25" customHeight="1"/>
    <row r="3424" ht="14.25" customHeight="1"/>
    <row r="3425" ht="14.25" customHeight="1"/>
    <row r="3426" ht="14.25" customHeight="1"/>
    <row r="3427" ht="14.25" customHeight="1"/>
    <row r="3428" ht="14.25" customHeight="1"/>
    <row r="3429" ht="14.25" customHeight="1"/>
    <row r="3430" ht="14.25" customHeight="1"/>
    <row r="3431" ht="14.25" customHeight="1"/>
    <row r="3432" ht="14.25" customHeight="1"/>
    <row r="3433" ht="14.25" customHeight="1"/>
    <row r="3434" ht="14.25" customHeight="1"/>
    <row r="3435" ht="14.25" customHeight="1"/>
    <row r="3436" ht="14.25" customHeight="1"/>
    <row r="3437" ht="14.25" customHeight="1"/>
    <row r="3438" ht="14.25" customHeight="1"/>
    <row r="3439" ht="14.25" customHeight="1"/>
    <row r="3440" ht="14.25" customHeight="1"/>
    <row r="3441" ht="14.25" customHeight="1"/>
    <row r="3442" ht="14.25" customHeight="1"/>
    <row r="3443" ht="14.25" customHeight="1"/>
    <row r="3444" ht="14.25" customHeight="1"/>
    <row r="3445" ht="14.25" customHeight="1"/>
    <row r="3446" ht="14.25" customHeight="1"/>
    <row r="3447" ht="14.25" customHeight="1"/>
    <row r="3448" ht="14.25" customHeight="1"/>
    <row r="3449" ht="14.25" customHeight="1"/>
    <row r="3450" ht="14.25" customHeight="1"/>
    <row r="3451" ht="14.25" customHeight="1"/>
    <row r="3452" ht="14.25" customHeight="1"/>
    <row r="3453" ht="14.25" customHeight="1"/>
    <row r="3454" ht="14.25" customHeight="1"/>
    <row r="3455" ht="14.25" customHeight="1"/>
    <row r="3456" ht="14.25" customHeight="1"/>
    <row r="3457" ht="14.25" customHeight="1"/>
    <row r="3458" ht="14.25" customHeight="1"/>
    <row r="3459" ht="14.25" customHeight="1"/>
    <row r="3460" ht="14.25" customHeight="1"/>
    <row r="3461" ht="14.25" customHeight="1"/>
    <row r="3462" ht="14.25" customHeight="1"/>
    <row r="3463" ht="14.25" customHeight="1"/>
    <row r="3464" ht="14.25" customHeight="1"/>
    <row r="3465" ht="14.25" customHeight="1"/>
    <row r="3466" ht="14.25" customHeight="1"/>
    <row r="3467" ht="14.25" customHeight="1"/>
    <row r="3468" ht="14.25" customHeight="1"/>
    <row r="3469" ht="14.25" customHeight="1"/>
    <row r="3470" ht="14.25" customHeight="1"/>
    <row r="3471" ht="14.25" customHeight="1"/>
    <row r="3472" ht="14.25" customHeight="1"/>
    <row r="3473" ht="14.25" customHeight="1"/>
    <row r="3474" ht="14.25" customHeight="1"/>
    <row r="3475" ht="14.25" customHeight="1"/>
    <row r="3476" ht="14.25" customHeight="1"/>
    <row r="3477" ht="14.25" customHeight="1"/>
    <row r="3478" ht="14.25" customHeight="1"/>
    <row r="3479" ht="14.25" customHeight="1"/>
    <row r="3480" ht="14.25" customHeight="1"/>
    <row r="3481" ht="14.25" customHeight="1"/>
    <row r="3482" ht="14.25" customHeight="1"/>
    <row r="3483" ht="14.25" customHeight="1"/>
    <row r="3484" ht="14.25" customHeight="1"/>
    <row r="3485" ht="14.25" customHeight="1"/>
    <row r="3486" ht="14.25" customHeight="1"/>
    <row r="3487" ht="14.25" customHeight="1"/>
    <row r="3488" ht="14.25" customHeight="1"/>
    <row r="3489" ht="14.25" customHeight="1"/>
    <row r="3490" ht="14.25" customHeight="1"/>
    <row r="3491" ht="14.25" customHeight="1"/>
    <row r="3492" ht="14.25" customHeight="1"/>
    <row r="3493" ht="14.25" customHeight="1"/>
    <row r="3494" ht="14.25" customHeight="1"/>
    <row r="3495" ht="14.25" customHeight="1"/>
    <row r="3496" ht="14.25" customHeight="1"/>
    <row r="3497" ht="14.25" customHeight="1"/>
    <row r="3498" ht="14.25" customHeight="1"/>
    <row r="3499" ht="14.25" customHeight="1"/>
    <row r="3500" ht="14.25" customHeight="1"/>
    <row r="3501" ht="14.25" customHeight="1"/>
    <row r="3502" ht="14.25" customHeight="1"/>
    <row r="3503" ht="14.25" customHeight="1"/>
    <row r="3504" ht="14.25" customHeight="1"/>
    <row r="3505" ht="14.25" customHeight="1"/>
    <row r="3506" ht="14.25" customHeight="1"/>
    <row r="3507" ht="14.25" customHeight="1"/>
    <row r="3508" ht="14.25" customHeight="1"/>
    <row r="3509" ht="14.25" customHeight="1"/>
    <row r="3510" ht="14.25" customHeight="1"/>
    <row r="3511" ht="14.25" customHeight="1"/>
    <row r="3512" ht="14.25" customHeight="1"/>
    <row r="3513" ht="14.25" customHeight="1"/>
    <row r="3514" ht="14.25" customHeight="1"/>
    <row r="3515" ht="14.25" customHeight="1"/>
    <row r="3516" ht="14.25" customHeight="1"/>
    <row r="3517" ht="14.25" customHeight="1"/>
    <row r="3518" ht="14.25" customHeight="1"/>
    <row r="3519" ht="14.25" customHeight="1"/>
    <row r="3520" ht="14.25" customHeight="1"/>
    <row r="3521" ht="14.25" customHeight="1"/>
    <row r="3522" ht="14.25" customHeight="1"/>
    <row r="3523" ht="14.25" customHeight="1"/>
    <row r="3524" ht="14.25" customHeight="1"/>
    <row r="3525" ht="14.25" customHeight="1"/>
    <row r="3526" ht="14.25" customHeight="1"/>
    <row r="3527" ht="14.25" customHeight="1"/>
    <row r="3528" ht="14.25" customHeight="1"/>
    <row r="3529" ht="14.25" customHeight="1"/>
    <row r="3530" ht="14.25" customHeight="1"/>
    <row r="3531" ht="14.25" customHeight="1"/>
    <row r="3532" ht="14.25" customHeight="1"/>
    <row r="3533" ht="14.25" customHeight="1"/>
    <row r="3534" ht="14.25" customHeight="1"/>
    <row r="3535" ht="14.25" customHeight="1"/>
    <row r="3536" ht="14.25" customHeight="1"/>
    <row r="3537" ht="14.25" customHeight="1"/>
    <row r="3538" ht="14.25" customHeight="1"/>
    <row r="3539" ht="14.25" customHeight="1"/>
    <row r="3540" ht="14.25" customHeight="1"/>
    <row r="3541" ht="14.25" customHeight="1"/>
    <row r="3542" ht="14.25" customHeight="1"/>
    <row r="3543" ht="14.25" customHeight="1"/>
    <row r="3544" ht="14.25" customHeight="1"/>
    <row r="3545" ht="14.25" customHeight="1"/>
    <row r="3546" ht="14.25" customHeight="1"/>
    <row r="3547" ht="14.25" customHeight="1"/>
    <row r="3548" ht="14.25" customHeight="1"/>
    <row r="3549" ht="14.25" customHeight="1"/>
    <row r="3550" ht="14.25" customHeight="1"/>
    <row r="3551" ht="14.25" customHeight="1"/>
    <row r="3552" ht="14.25" customHeight="1"/>
    <row r="3553" ht="14.25" customHeight="1"/>
    <row r="3554" ht="14.25" customHeight="1"/>
    <row r="3555" ht="14.25" customHeight="1"/>
    <row r="3556" ht="14.25" customHeight="1"/>
    <row r="3557" ht="14.25" customHeight="1"/>
    <row r="3558" ht="14.25" customHeight="1"/>
    <row r="3559" ht="14.25" customHeight="1"/>
    <row r="3560" ht="14.25" customHeight="1"/>
    <row r="3561" ht="14.25" customHeight="1"/>
    <row r="3562" ht="14.25" customHeight="1"/>
    <row r="3563" ht="14.25" customHeight="1"/>
    <row r="3564" ht="14.25" customHeight="1"/>
    <row r="3565" ht="14.25" customHeight="1"/>
    <row r="3566" ht="14.25" customHeight="1"/>
    <row r="3567" ht="14.25" customHeight="1"/>
    <row r="3568" ht="14.25" customHeight="1"/>
    <row r="3569" ht="14.25" customHeight="1"/>
    <row r="3570" ht="14.25" customHeight="1"/>
    <row r="3571" ht="14.25" customHeight="1"/>
    <row r="3572" ht="14.25" customHeight="1"/>
    <row r="3573" ht="14.25" customHeight="1"/>
    <row r="3574" ht="14.25" customHeight="1"/>
    <row r="3575" ht="14.25" customHeight="1"/>
    <row r="3576" ht="14.25" customHeight="1"/>
    <row r="3577" ht="14.25" customHeight="1"/>
    <row r="3578" ht="14.25" customHeight="1"/>
    <row r="3579" ht="14.25" customHeight="1"/>
    <row r="3580" ht="14.25" customHeight="1"/>
    <row r="3581" ht="14.25" customHeight="1"/>
    <row r="3582" ht="14.25" customHeight="1"/>
    <row r="3583" ht="14.25" customHeight="1"/>
    <row r="3584" ht="14.25" customHeight="1"/>
    <row r="3585" ht="14.25" customHeight="1"/>
    <row r="3586" ht="14.25" customHeight="1"/>
    <row r="3587" ht="14.25" customHeight="1"/>
    <row r="3588" ht="14.25" customHeight="1"/>
    <row r="3589" ht="14.25" customHeight="1"/>
    <row r="3590" ht="14.25" customHeight="1"/>
    <row r="3591" ht="14.25" customHeight="1"/>
    <row r="3592" ht="14.25" customHeight="1"/>
    <row r="3593" ht="14.25" customHeight="1"/>
    <row r="3594" ht="14.25" customHeight="1"/>
    <row r="3595" ht="14.25" customHeight="1"/>
    <row r="3596" ht="14.25" customHeight="1"/>
    <row r="3597" ht="14.25" customHeight="1"/>
    <row r="3598" ht="14.25" customHeight="1"/>
    <row r="3599" ht="14.25" customHeight="1"/>
    <row r="3600" ht="14.25" customHeight="1"/>
    <row r="3601" ht="14.25" customHeight="1"/>
    <row r="3602" ht="14.25" customHeight="1"/>
    <row r="3603" ht="14.25" customHeight="1"/>
    <row r="3604" ht="14.25" customHeight="1"/>
    <row r="3605" ht="14.25" customHeight="1"/>
    <row r="3606" ht="14.25" customHeight="1"/>
    <row r="3607" ht="14.25" customHeight="1"/>
    <row r="3608" ht="14.25" customHeight="1"/>
    <row r="3609" ht="14.25" customHeight="1"/>
    <row r="3610" ht="14.25" customHeight="1"/>
    <row r="3611" ht="14.25" customHeight="1"/>
    <row r="3612" ht="14.25" customHeight="1"/>
    <row r="3613" ht="14.25" customHeight="1"/>
    <row r="3614" ht="14.25" customHeight="1"/>
    <row r="3615" ht="14.25" customHeight="1"/>
    <row r="3616" ht="14.25" customHeight="1"/>
    <row r="3617" ht="14.25" customHeight="1"/>
    <row r="3618" ht="14.25" customHeight="1"/>
    <row r="3619" ht="14.25" customHeight="1"/>
    <row r="3620" ht="14.25" customHeight="1"/>
    <row r="3621" ht="14.25" customHeight="1"/>
    <row r="3622" ht="14.25" customHeight="1"/>
    <row r="3623" ht="14.25" customHeight="1"/>
    <row r="3624" ht="14.25" customHeight="1"/>
    <row r="3625" ht="14.25" customHeight="1"/>
    <row r="3626" ht="14.25" customHeight="1"/>
    <row r="3627" ht="14.25" customHeight="1"/>
    <row r="3628" ht="14.25" customHeight="1"/>
    <row r="3629" ht="14.25" customHeight="1"/>
    <row r="3630" ht="14.25" customHeight="1"/>
    <row r="3631" ht="14.25" customHeight="1"/>
    <row r="3632" ht="14.25" customHeight="1"/>
    <row r="3633" ht="14.25" customHeight="1"/>
    <row r="3634" ht="14.25" customHeight="1"/>
    <row r="3635" ht="14.25" customHeight="1"/>
    <row r="3636" ht="14.25" customHeight="1"/>
    <row r="3637" ht="14.25" customHeight="1"/>
    <row r="3638" ht="14.25" customHeight="1"/>
    <row r="3639" ht="14.25" customHeight="1"/>
    <row r="3640" ht="14.25" customHeight="1"/>
    <row r="3641" ht="14.25" customHeight="1"/>
    <row r="3642" ht="14.25" customHeight="1"/>
    <row r="3643" ht="14.25" customHeight="1"/>
    <row r="3644" ht="14.25" customHeight="1"/>
    <row r="3645" ht="14.25" customHeight="1"/>
    <row r="3646" ht="14.25" customHeight="1"/>
    <row r="3647" ht="14.25" customHeight="1"/>
    <row r="3648" ht="14.25" customHeight="1"/>
    <row r="3649" ht="14.25" customHeight="1"/>
    <row r="3650" ht="14.25" customHeight="1"/>
    <row r="3651" ht="14.25" customHeight="1"/>
    <row r="3652" ht="14.25" customHeight="1"/>
    <row r="3653" ht="14.25" customHeight="1"/>
    <row r="3654" ht="14.25" customHeight="1"/>
    <row r="3655" ht="14.25" customHeight="1"/>
    <row r="3656" ht="14.25" customHeight="1"/>
    <row r="3657" ht="14.25" customHeight="1"/>
    <row r="3658" ht="14.25" customHeight="1"/>
    <row r="3659" ht="14.25" customHeight="1"/>
    <row r="3660" ht="14.25" customHeight="1"/>
    <row r="3661" ht="14.25" customHeight="1"/>
    <row r="3662" ht="14.25" customHeight="1"/>
    <row r="3663" ht="14.25" customHeight="1"/>
    <row r="3664" ht="14.25" customHeight="1"/>
    <row r="3665" ht="14.25" customHeight="1"/>
    <row r="3666" ht="14.25" customHeight="1"/>
    <row r="3667" ht="14.25" customHeight="1"/>
    <row r="3668" ht="14.25" customHeight="1"/>
    <row r="3669" ht="14.25" customHeight="1"/>
    <row r="3670" ht="14.25" customHeight="1"/>
    <row r="3672" ht="14.25" customHeight="1"/>
  </sheetData>
  <mergeCells count="19">
    <mergeCell ref="A1:H1"/>
    <mergeCell ref="B2:D2"/>
    <mergeCell ref="E23:G23"/>
    <mergeCell ref="E25:G25"/>
    <mergeCell ref="A26:H26"/>
    <mergeCell ref="B27:D27"/>
    <mergeCell ref="E48:G48"/>
    <mergeCell ref="E50:G50"/>
    <mergeCell ref="A51:H51"/>
    <mergeCell ref="B52:D52"/>
    <mergeCell ref="E73:G73"/>
    <mergeCell ref="E75:G75"/>
    <mergeCell ref="A76:H76"/>
    <mergeCell ref="B77:D77"/>
    <mergeCell ref="E98:G98"/>
    <mergeCell ref="E100:G100"/>
    <mergeCell ref="B101:D101"/>
    <mergeCell ref="E122:G122"/>
    <mergeCell ref="E124:G12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2"/>
  <sheetViews>
    <sheetView view="pageBreakPreview" zoomScaleNormal="100" workbookViewId="0">
      <selection activeCell="A2" sqref="A2:F2"/>
    </sheetView>
  </sheetViews>
  <sheetFormatPr defaultColWidth="9" defaultRowHeight="14.25"/>
  <cols>
    <col min="1" max="1" width="6.875" style="31" customWidth="1"/>
    <col min="2" max="2" width="41.4083333333333" style="31" customWidth="1"/>
    <col min="3" max="4" width="9" style="31"/>
    <col min="5" max="6" width="12.5" style="31" customWidth="1"/>
    <col min="7" max="16379" width="9" style="31"/>
    <col min="16380" max="16384" width="9" style="32"/>
  </cols>
  <sheetData>
    <row r="1" s="31" customFormat="1" ht="32" customHeight="1" spans="1:6 16380:16382">
      <c r="A1" s="33" t="s">
        <v>127</v>
      </c>
      <c r="B1" s="34"/>
      <c r="C1" s="34"/>
      <c r="D1" s="34"/>
      <c r="E1" s="34"/>
      <c r="F1" s="34"/>
    </row>
    <row r="2" s="31" customFormat="1" ht="24" customHeight="1" spans="1:6 16380:16382">
      <c r="A2" s="35" t="s">
        <v>75</v>
      </c>
      <c r="B2" s="35"/>
      <c r="C2" s="35"/>
      <c r="D2" s="35"/>
      <c r="E2" s="35"/>
      <c r="F2" s="35"/>
    </row>
    <row r="3" s="31" customFormat="1" ht="29" customHeight="1" spans="1:6 16380:16382">
      <c r="A3" s="36" t="s">
        <v>43</v>
      </c>
      <c r="B3" s="37" t="s">
        <v>101</v>
      </c>
      <c r="C3" s="36" t="s">
        <v>45</v>
      </c>
      <c r="D3" s="36" t="s">
        <v>128</v>
      </c>
      <c r="E3" s="36" t="s">
        <v>129</v>
      </c>
      <c r="F3" s="38" t="s">
        <v>49</v>
      </c>
    </row>
    <row r="4" s="31" customFormat="1" ht="29" customHeight="1" spans="1:6 16380:16382">
      <c r="A4" s="39">
        <v>1</v>
      </c>
      <c r="B4" s="40" t="s">
        <v>130</v>
      </c>
      <c r="C4" s="39" t="s">
        <v>131</v>
      </c>
      <c r="D4" s="41">
        <v>1</v>
      </c>
      <c r="E4" s="41"/>
      <c r="F4" s="42"/>
    </row>
    <row r="5" s="31" customFormat="1" ht="25" customHeight="1" spans="1:6 16380:16382">
      <c r="A5" s="39">
        <v>2</v>
      </c>
      <c r="B5" s="43" t="s">
        <v>64</v>
      </c>
      <c r="C5" s="39" t="s">
        <v>131</v>
      </c>
      <c r="D5" s="41">
        <v>1</v>
      </c>
      <c r="E5" s="41"/>
      <c r="F5" s="44"/>
    </row>
    <row r="6" s="31" customFormat="1" ht="25" customHeight="1" spans="1:6 16380:16382">
      <c r="A6" s="39">
        <v>3</v>
      </c>
      <c r="B6" s="45" t="s">
        <v>132</v>
      </c>
      <c r="C6" s="39" t="s">
        <v>131</v>
      </c>
      <c r="D6" s="41">
        <v>1</v>
      </c>
      <c r="E6" s="41"/>
      <c r="F6" s="44"/>
    </row>
    <row r="7" s="31" customFormat="1" ht="25" customHeight="1" spans="1:6 16380:16382">
      <c r="A7" s="39">
        <v>4</v>
      </c>
      <c r="B7" s="43" t="s">
        <v>133</v>
      </c>
      <c r="C7" s="39" t="s">
        <v>131</v>
      </c>
      <c r="D7" s="41">
        <v>1</v>
      </c>
      <c r="E7" s="41"/>
      <c r="F7" s="44"/>
    </row>
    <row r="8" s="31" customFormat="1" ht="30" customHeight="1" spans="1:6 16380:16382">
      <c r="A8" s="39">
        <v>5</v>
      </c>
      <c r="B8" s="43" t="s">
        <v>134</v>
      </c>
      <c r="C8" s="39" t="s">
        <v>60</v>
      </c>
      <c r="D8" s="41">
        <v>1</v>
      </c>
      <c r="E8" s="41"/>
      <c r="F8" s="44"/>
    </row>
    <row r="9" s="31" customFormat="1" ht="30" customHeight="1" spans="1:6 16380:16382">
      <c r="A9" s="46" t="s">
        <v>135</v>
      </c>
      <c r="B9" s="47"/>
      <c r="C9" s="36" t="s">
        <v>111</v>
      </c>
      <c r="D9" s="48" t="s">
        <v>95</v>
      </c>
      <c r="E9" s="49">
        <f>SUM(E4:E8)</f>
        <v>0</v>
      </c>
      <c r="F9" s="50"/>
    </row>
    <row r="10" s="31" customFormat="1" ht="49" customHeight="1" spans="1:6 16380:16382">
      <c r="A10" s="51" t="s">
        <v>136</v>
      </c>
      <c r="B10" s="52"/>
      <c r="C10" s="52"/>
      <c r="D10" s="52"/>
      <c r="E10" s="52"/>
      <c r="F10" s="53"/>
    </row>
    <row r="11" s="31" customFormat="1" ht="44" customHeight="1" spans="1:6 16380:16382">
      <c r="A11" s="54" t="s">
        <v>137</v>
      </c>
      <c r="B11" s="54"/>
      <c r="C11" s="54"/>
      <c r="D11" s="54"/>
      <c r="E11" s="54"/>
      <c r="F11" s="55"/>
      <c r="XEZ11" s="32"/>
      <c r="XFA11" s="32"/>
      <c r="XFB11" s="32"/>
    </row>
    <row r="12" s="31" customFormat="1" ht="31" customHeight="1" spans="1:6 16380:16382">
      <c r="A12" s="56" t="s">
        <v>138</v>
      </c>
      <c r="B12" s="56"/>
      <c r="C12" s="56"/>
      <c r="D12" s="56"/>
      <c r="E12" s="56"/>
      <c r="F12" s="57"/>
      <c r="XEZ12" s="32"/>
      <c r="XFA12" s="32"/>
      <c r="XFB12" s="32"/>
    </row>
  </sheetData>
  <mergeCells count="6">
    <mergeCell ref="A1:F1"/>
    <mergeCell ref="A2:F2"/>
    <mergeCell ref="A9:B9"/>
    <mergeCell ref="A10:F10"/>
    <mergeCell ref="A11:F11"/>
    <mergeCell ref="A12:F12"/>
  </mergeCells>
  <pageMargins left="0.75" right="0.75" top="1" bottom="1" header="0.5" footer="0.5"/>
  <pageSetup paperSize="9" scale="7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view="pageBreakPreview" zoomScaleNormal="100" workbookViewId="0">
      <selection activeCell="L8" sqref="L8"/>
    </sheetView>
  </sheetViews>
  <sheetFormatPr defaultColWidth="9" defaultRowHeight="14.25"/>
  <cols>
    <col min="1" max="1" width="4.44166666666667" style="2" customWidth="1"/>
    <col min="2" max="2" width="23.25" style="1" customWidth="1"/>
    <col min="3" max="3" width="8.625" style="3" customWidth="1"/>
    <col min="4" max="4" width="10.5" style="4" customWidth="1"/>
    <col min="5" max="5" width="5.44166666666667" style="5" customWidth="1"/>
    <col min="6" max="6" width="11.1083333333333" style="5" customWidth="1"/>
    <col min="7" max="7" width="10.75" style="5" customWidth="1"/>
    <col min="8" max="8" width="8.25" style="6" customWidth="1"/>
    <col min="9" max="9" width="14.75" style="1" customWidth="1"/>
    <col min="10" max="11" width="9" style="7"/>
    <col min="12" max="13" width="9.38333333333333" style="7"/>
    <col min="14" max="14" width="9" style="7"/>
    <col min="15" max="15" width="9" style="1"/>
    <col min="16" max="16" width="10.3833333333333" style="1"/>
    <col min="17" max="16384" width="9" style="1"/>
  </cols>
  <sheetData>
    <row r="1" s="1" customFormat="1" ht="24" customHeight="1" spans="1:14">
      <c r="A1" s="8" t="s">
        <v>139</v>
      </c>
      <c r="B1" s="8"/>
      <c r="C1" s="8"/>
      <c r="D1" s="9"/>
      <c r="E1" s="8"/>
      <c r="F1" s="8"/>
      <c r="G1" s="8"/>
      <c r="H1" s="10"/>
      <c r="I1" s="8"/>
      <c r="J1" s="7"/>
      <c r="K1" s="7"/>
      <c r="L1" s="11"/>
      <c r="M1" s="7"/>
      <c r="N1" s="7"/>
    </row>
    <row r="2" s="1" customFormat="1" ht="21" customHeight="1" spans="1:14">
      <c r="A2" s="12" t="s">
        <v>75</v>
      </c>
      <c r="B2" s="12"/>
      <c r="C2" s="12"/>
      <c r="D2" s="12"/>
      <c r="E2" s="12"/>
      <c r="F2" s="12"/>
      <c r="G2" s="12"/>
      <c r="H2" s="13"/>
      <c r="I2" s="12"/>
      <c r="J2" s="7"/>
      <c r="K2" s="7"/>
      <c r="L2" s="14"/>
      <c r="M2" s="7"/>
      <c r="N2" s="7"/>
    </row>
    <row r="3" s="1" customFormat="1" ht="39" customHeight="1" spans="1:14">
      <c r="A3" s="15" t="s">
        <v>43</v>
      </c>
      <c r="B3" s="16" t="s">
        <v>140</v>
      </c>
      <c r="C3" s="16" t="s">
        <v>141</v>
      </c>
      <c r="D3" s="16" t="s">
        <v>142</v>
      </c>
      <c r="E3" s="16" t="s">
        <v>45</v>
      </c>
      <c r="F3" s="17" t="s">
        <v>143</v>
      </c>
      <c r="G3" s="17" t="s">
        <v>144</v>
      </c>
      <c r="H3" s="18" t="s">
        <v>145</v>
      </c>
      <c r="I3" s="16" t="s">
        <v>49</v>
      </c>
      <c r="J3" s="7"/>
      <c r="K3" s="7"/>
      <c r="L3" s="7"/>
      <c r="M3" s="7"/>
      <c r="N3" s="7"/>
    </row>
    <row r="4" s="1" customFormat="1" ht="27" customHeight="1" outlineLevel="1" spans="1:14">
      <c r="A4" s="19">
        <v>1</v>
      </c>
      <c r="B4" s="20" t="s">
        <v>146</v>
      </c>
      <c r="C4" s="21"/>
      <c r="D4" s="22"/>
      <c r="E4" s="23" t="s">
        <v>50</v>
      </c>
      <c r="F4" s="22"/>
      <c r="G4" s="24">
        <f>F4*(1+H4)</f>
        <v>0</v>
      </c>
      <c r="H4" s="25"/>
      <c r="I4" s="23"/>
      <c r="J4" s="7"/>
      <c r="K4" s="7"/>
      <c r="L4" s="7"/>
      <c r="M4" s="7"/>
      <c r="N4" s="7"/>
    </row>
    <row r="5" s="1" customFormat="1" ht="27" customHeight="1" outlineLevel="1" spans="1:14">
      <c r="A5" s="19">
        <v>2</v>
      </c>
      <c r="B5" s="26" t="s">
        <v>147</v>
      </c>
      <c r="C5" s="21"/>
      <c r="D5" s="22"/>
      <c r="E5" s="23" t="s">
        <v>50</v>
      </c>
      <c r="F5" s="22"/>
      <c r="G5" s="24"/>
      <c r="H5" s="25"/>
      <c r="I5" s="23"/>
      <c r="J5" s="7"/>
      <c r="K5" s="7"/>
      <c r="L5" s="7"/>
      <c r="M5" s="7"/>
      <c r="N5" s="7"/>
    </row>
    <row r="6" s="1" customFormat="1" ht="27" customHeight="1" outlineLevel="1" spans="1:14">
      <c r="A6" s="19">
        <v>3</v>
      </c>
      <c r="B6" s="27" t="s">
        <v>80</v>
      </c>
      <c r="C6" s="21"/>
      <c r="D6" s="22"/>
      <c r="E6" s="23" t="s">
        <v>50</v>
      </c>
      <c r="F6" s="22"/>
      <c r="G6" s="24"/>
      <c r="H6" s="25"/>
      <c r="I6" s="23"/>
      <c r="J6" s="7"/>
      <c r="K6" s="7"/>
      <c r="L6" s="7"/>
      <c r="M6" s="7"/>
      <c r="N6" s="7"/>
    </row>
    <row r="7" s="1" customFormat="1" ht="25.95" customHeight="1" outlineLevel="1" spans="1:14">
      <c r="A7" s="19">
        <v>4</v>
      </c>
      <c r="B7" s="26" t="s">
        <v>87</v>
      </c>
      <c r="C7" s="23" t="s">
        <v>148</v>
      </c>
      <c r="D7" s="22"/>
      <c r="E7" s="23" t="s">
        <v>50</v>
      </c>
      <c r="F7" s="22"/>
      <c r="G7" s="24"/>
      <c r="H7" s="25"/>
      <c r="I7" s="21"/>
      <c r="J7" s="7"/>
      <c r="K7" s="7"/>
      <c r="L7" s="7"/>
      <c r="M7" s="7"/>
      <c r="N7" s="7"/>
    </row>
    <row r="8" s="1" customFormat="1" ht="28" customHeight="1" outlineLevel="1" spans="1:14">
      <c r="A8" s="19">
        <v>5</v>
      </c>
      <c r="B8" s="27" t="s">
        <v>89</v>
      </c>
      <c r="C8" s="23"/>
      <c r="D8" s="22"/>
      <c r="E8" s="23" t="s">
        <v>50</v>
      </c>
      <c r="F8" s="22"/>
      <c r="G8" s="24"/>
      <c r="H8" s="25"/>
      <c r="I8" s="21"/>
      <c r="J8" s="7"/>
      <c r="K8" s="7"/>
      <c r="L8" s="7"/>
      <c r="M8" s="7"/>
      <c r="N8" s="7"/>
    </row>
    <row r="9" s="1" customFormat="1" ht="22.5" customHeight="1" outlineLevel="1" spans="1:14">
      <c r="A9" s="19">
        <v>6</v>
      </c>
      <c r="B9" s="27" t="s">
        <v>82</v>
      </c>
      <c r="C9" s="23"/>
      <c r="D9" s="22"/>
      <c r="E9" s="23" t="s">
        <v>50</v>
      </c>
      <c r="F9" s="22"/>
      <c r="H9" s="25"/>
      <c r="I9" s="21"/>
      <c r="J9" s="7"/>
      <c r="K9" s="7"/>
      <c r="L9" s="7"/>
      <c r="M9" s="7"/>
      <c r="N9" s="7"/>
    </row>
    <row r="10" s="1" customFormat="1" ht="22.5" customHeight="1" outlineLevel="1" spans="1:14">
      <c r="A10" s="19">
        <v>7</v>
      </c>
      <c r="B10" s="20" t="s">
        <v>149</v>
      </c>
      <c r="C10" s="23"/>
      <c r="D10" s="22"/>
      <c r="E10" s="23" t="s">
        <v>150</v>
      </c>
      <c r="F10" s="28"/>
      <c r="G10" s="24"/>
      <c r="H10" s="25"/>
      <c r="I10" s="21"/>
      <c r="J10" s="7"/>
      <c r="K10" s="7"/>
      <c r="L10" s="7"/>
      <c r="M10" s="7"/>
      <c r="N10" s="7"/>
    </row>
    <row r="11" s="1" customFormat="1" ht="24" customHeight="1" outlineLevel="1" spans="1:14">
      <c r="A11" s="19">
        <v>8</v>
      </c>
      <c r="B11" s="26" t="s">
        <v>151</v>
      </c>
      <c r="C11" s="23" t="s">
        <v>152</v>
      </c>
      <c r="D11" s="22"/>
      <c r="E11" s="23" t="s">
        <v>150</v>
      </c>
      <c r="F11" s="22"/>
      <c r="G11" s="24"/>
      <c r="H11" s="25"/>
      <c r="I11" s="21"/>
      <c r="J11" s="7"/>
      <c r="K11" s="7"/>
      <c r="L11" s="7"/>
      <c r="M11" s="7"/>
      <c r="N11" s="7"/>
    </row>
    <row r="12" s="1" customFormat="1" ht="24" customHeight="1" outlineLevel="1" spans="1:14">
      <c r="A12" s="19">
        <v>9</v>
      </c>
      <c r="B12" s="27" t="s">
        <v>153</v>
      </c>
      <c r="C12" s="23"/>
      <c r="D12" s="22"/>
      <c r="E12" s="23" t="s">
        <v>154</v>
      </c>
      <c r="F12" s="22"/>
      <c r="G12" s="24"/>
      <c r="H12" s="25"/>
      <c r="I12" s="21"/>
      <c r="J12" s="7"/>
      <c r="K12" s="7"/>
      <c r="L12" s="7"/>
      <c r="M12" s="7"/>
      <c r="N12" s="7"/>
    </row>
    <row r="13" s="1" customFormat="1" ht="24" customHeight="1" outlineLevel="1" spans="1:14">
      <c r="A13" s="19">
        <v>10</v>
      </c>
      <c r="B13" s="27" t="s">
        <v>155</v>
      </c>
      <c r="C13" s="23"/>
      <c r="D13" s="22"/>
      <c r="E13" s="23" t="s">
        <v>50</v>
      </c>
      <c r="F13" s="22"/>
      <c r="G13" s="24"/>
      <c r="H13" s="25"/>
      <c r="I13" s="21"/>
      <c r="J13" s="7"/>
      <c r="K13" s="7"/>
      <c r="L13" s="7"/>
      <c r="M13" s="7"/>
      <c r="N13" s="7"/>
    </row>
    <row r="14" s="1" customFormat="1" ht="24" customHeight="1" outlineLevel="1" spans="1:14">
      <c r="A14" s="19">
        <v>11</v>
      </c>
      <c r="B14" s="27" t="s">
        <v>156</v>
      </c>
      <c r="C14" s="23"/>
      <c r="D14" s="22"/>
      <c r="E14" s="23" t="s">
        <v>50</v>
      </c>
      <c r="F14" s="22"/>
      <c r="G14" s="24"/>
      <c r="H14" s="25"/>
      <c r="I14" s="21"/>
      <c r="J14" s="7"/>
      <c r="K14" s="7"/>
      <c r="L14" s="7"/>
      <c r="M14" s="7"/>
      <c r="N14" s="7"/>
    </row>
    <row r="15" s="1" customFormat="1" ht="22.5" customHeight="1" outlineLevel="2" spans="1:14">
      <c r="A15" s="19">
        <v>12</v>
      </c>
      <c r="B15" s="29" t="s">
        <v>157</v>
      </c>
      <c r="C15" s="23"/>
      <c r="D15" s="22"/>
      <c r="E15" s="23" t="s">
        <v>50</v>
      </c>
      <c r="F15" s="22"/>
      <c r="G15" s="24"/>
      <c r="H15" s="25"/>
      <c r="I15" s="22"/>
      <c r="J15" s="7"/>
      <c r="K15" s="7"/>
      <c r="L15" s="7"/>
      <c r="M15" s="7"/>
      <c r="N15" s="7"/>
    </row>
    <row r="16" s="1" customFormat="1" ht="22.5" customHeight="1" outlineLevel="2" spans="1:14">
      <c r="A16" s="19">
        <v>13</v>
      </c>
      <c r="B16" s="29" t="s">
        <v>158</v>
      </c>
      <c r="C16" s="23"/>
      <c r="D16" s="22"/>
      <c r="E16" s="23" t="s">
        <v>50</v>
      </c>
      <c r="F16" s="22"/>
      <c r="G16" s="24"/>
      <c r="H16" s="25"/>
      <c r="I16" s="22"/>
      <c r="J16" s="7"/>
      <c r="K16" s="7"/>
      <c r="L16" s="7"/>
      <c r="M16" s="7"/>
      <c r="N16" s="7"/>
    </row>
    <row r="17" s="1" customFormat="1" ht="22.5" customHeight="1" outlineLevel="2" spans="1:14">
      <c r="A17" s="19">
        <v>14</v>
      </c>
      <c r="B17" s="29" t="s">
        <v>159</v>
      </c>
      <c r="C17" s="23"/>
      <c r="D17" s="22"/>
      <c r="E17" s="23" t="s">
        <v>50</v>
      </c>
      <c r="F17" s="22"/>
      <c r="G17" s="24"/>
      <c r="H17" s="25"/>
      <c r="I17" s="22"/>
      <c r="J17" s="7"/>
      <c r="K17" s="7"/>
      <c r="L17" s="7"/>
      <c r="M17" s="7"/>
      <c r="N17" s="7"/>
    </row>
    <row r="18" s="1" customFormat="1" ht="22.5" customHeight="1" outlineLevel="2" spans="1:14">
      <c r="A18" s="19">
        <v>15</v>
      </c>
      <c r="B18" s="29" t="s">
        <v>160</v>
      </c>
      <c r="C18" s="23"/>
      <c r="D18" s="22"/>
      <c r="E18" s="23" t="s">
        <v>60</v>
      </c>
      <c r="F18" s="22"/>
      <c r="G18" s="24"/>
      <c r="H18" s="25"/>
      <c r="I18" s="22"/>
      <c r="J18" s="7"/>
      <c r="K18" s="7"/>
      <c r="L18" s="7"/>
      <c r="M18" s="7"/>
      <c r="N18" s="7"/>
    </row>
    <row r="19" s="1" customFormat="1" ht="22.5" customHeight="1" outlineLevel="2" spans="1:14">
      <c r="A19" s="19">
        <v>16</v>
      </c>
      <c r="B19" s="20" t="s">
        <v>116</v>
      </c>
      <c r="C19" s="23"/>
      <c r="D19" s="22"/>
      <c r="E19" s="23" t="s">
        <v>50</v>
      </c>
      <c r="F19" s="22"/>
      <c r="G19" s="24"/>
      <c r="H19" s="25"/>
      <c r="I19" s="22"/>
      <c r="J19" s="7"/>
      <c r="K19" s="7"/>
      <c r="L19" s="7"/>
      <c r="M19" s="7"/>
      <c r="N19" s="7"/>
    </row>
    <row r="20" s="1" customFormat="1" ht="22.5" customHeight="1" outlineLevel="2" spans="1:14">
      <c r="A20" s="19">
        <v>17</v>
      </c>
      <c r="B20" s="20" t="s">
        <v>117</v>
      </c>
      <c r="C20" s="23"/>
      <c r="D20" s="22"/>
      <c r="E20" s="23" t="s">
        <v>50</v>
      </c>
      <c r="F20" s="22"/>
      <c r="G20" s="24"/>
      <c r="H20" s="25"/>
      <c r="I20" s="22"/>
      <c r="J20" s="7"/>
      <c r="K20" s="7"/>
      <c r="L20" s="7"/>
      <c r="M20" s="7"/>
      <c r="N20" s="7"/>
    </row>
    <row r="21" s="1" customFormat="1" ht="22.5" customHeight="1" outlineLevel="2" spans="1:14">
      <c r="A21" s="19">
        <v>18</v>
      </c>
      <c r="B21" s="27" t="s">
        <v>161</v>
      </c>
      <c r="C21" s="23"/>
      <c r="D21" s="22"/>
      <c r="E21" s="23"/>
      <c r="F21" s="22"/>
      <c r="G21" s="24"/>
      <c r="H21" s="25"/>
      <c r="I21" s="22"/>
      <c r="J21" s="7"/>
      <c r="K21" s="7"/>
      <c r="L21" s="7"/>
      <c r="M21" s="7"/>
      <c r="N21" s="7"/>
    </row>
    <row r="22" s="1" customFormat="1" ht="18" customHeight="1" spans="1:14">
      <c r="A22" s="2"/>
      <c r="B22" s="30" t="s">
        <v>162</v>
      </c>
      <c r="C22" s="30"/>
      <c r="D22" s="30"/>
      <c r="E22" s="5"/>
      <c r="F22" s="5"/>
      <c r="G22" s="5"/>
      <c r="H22" s="6"/>
      <c r="J22" s="7"/>
      <c r="K22" s="7"/>
      <c r="L22" s="7"/>
      <c r="M22" s="7"/>
      <c r="N22" s="7"/>
    </row>
  </sheetData>
  <mergeCells count="3">
    <mergeCell ref="A1:I1"/>
    <mergeCell ref="A2:I2"/>
    <mergeCell ref="B22:D22"/>
  </mergeCells>
  <pageMargins left="0.75" right="0.75" top="1" bottom="1"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封面</vt:lpstr>
      <vt:lpstr>报价说明</vt:lpstr>
      <vt:lpstr>汇总表</vt:lpstr>
      <vt:lpstr>工程量清单</vt:lpstr>
      <vt:lpstr>单价分析表</vt:lpstr>
      <vt:lpstr>措施清单表</vt:lpstr>
      <vt:lpstr>材料价格表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45032</dc:creator>
  <cp:lastModifiedBy>张梦媛</cp:lastModifiedBy>
  <dcterms:created xsi:type="dcterms:W3CDTF">2025-06-27T15:03:00Z</dcterms:created>
  <dcterms:modified xsi:type="dcterms:W3CDTF">2025-12-18T01:06:32Z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10D3CB9A3F014B17AB6D99A0D6D797B4_11</vt:lpwstr>
  </property>
  <property fmtid="{D5CDD505-2E9C-101B-9397-08002B2CF9AE}" pid="3" name="KSOProductBuildVer">
    <vt:lpwstr>2052-12.1.0.24034</vt:lpwstr>
  </property>
  <property fmtid="{D5CDD505-2E9C-101B-9397-08002B2CF9AE}" pid="4" name="CalculationRule">
    <vt:i4>0</vt:i4>
  </property>
</Properties>
</file>